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/Library/CloudStorage/Dropbox-FiCycle/Course Materials/Lesson Plans/Credit Score Project/jack draft files/"/>
    </mc:Choice>
  </mc:AlternateContent>
  <xr:revisionPtr revIDLastSave="0" documentId="13_ncr:1_{FCE31EB4-5019-924A-B0FF-D8FBB7A44F98}" xr6:coauthVersionLast="47" xr6:coauthVersionMax="47" xr10:uidLastSave="{00000000-0000-0000-0000-000000000000}"/>
  <bookViews>
    <workbookView xWindow="-520" yWindow="-19440" windowWidth="30780" windowHeight="18500" firstSheet="2" activeTab="2" xr2:uid="{B4619237-B416-4E63-9343-3A824B8BB74B}"/>
  </bookViews>
  <sheets>
    <sheet name="data" sheetId="1" r:id="rId1"/>
    <sheet name="data (2)" sheetId="12" r:id="rId2"/>
    <sheet name="1. parameter set up" sheetId="5" r:id="rId3"/>
    <sheet name="2. Setting up Solver" sheetId="10" r:id="rId4"/>
    <sheet name="3. Using Solver" sheetId="11" r:id="rId5"/>
    <sheet name="4. Exercise 1" sheetId="14" r:id="rId6"/>
    <sheet name="5. Multipe Variables" sheetId="15" r:id="rId7"/>
    <sheet name="4. Exercise 2" sheetId="16" r:id="rId8"/>
  </sheets>
  <definedNames>
    <definedName name="On_Time" localSheetId="2">'1. parameter set up'!#REF!</definedName>
    <definedName name="On_Time" localSheetId="3">'2. Setting up Solver'!#REF!</definedName>
    <definedName name="On_Time" localSheetId="4">'3. Using Solver'!#REF!</definedName>
    <definedName name="On_Time" localSheetId="5">'4. Exercise 1'!#REF!</definedName>
    <definedName name="On_Time" localSheetId="7">'4. Exercise 2'!#REF!</definedName>
    <definedName name="On_Time" localSheetId="6">'5. Multipe Variables'!#REF!</definedName>
    <definedName name="On_Time">#REF!</definedName>
    <definedName name="probability" localSheetId="2">'1. parameter set up'!#REF!</definedName>
    <definedName name="probability" localSheetId="3">'2. Setting up Solver'!#REF!</definedName>
    <definedName name="probability" localSheetId="4">'3. Using Solver'!#REF!</definedName>
    <definedName name="probability" localSheetId="5">'4. Exercise 1'!#REF!</definedName>
    <definedName name="probability" localSheetId="7">'4. Exercise 2'!#REF!</definedName>
    <definedName name="probability" localSheetId="6">'5. Multipe Variables'!#REF!</definedName>
    <definedName name="probability">#REF!</definedName>
    <definedName name="rush" localSheetId="2">'1. parameter set up'!#REF!</definedName>
    <definedName name="rush" localSheetId="3">'2. Setting up Solver'!#REF!</definedName>
    <definedName name="rush" localSheetId="4">'3. Using Solver'!#REF!</definedName>
    <definedName name="rush" localSheetId="5">'4. Exercise 1'!#REF!</definedName>
    <definedName name="rush" localSheetId="7">'4. Exercise 2'!#REF!</definedName>
    <definedName name="rush" localSheetId="6">'5. Multipe Variables'!#REF!</definedName>
    <definedName name="rush">#REF!</definedName>
    <definedName name="solver_adj" localSheetId="2" hidden="1">'1. parameter set up'!$N$2:$N$6</definedName>
    <definedName name="solver_adj" localSheetId="3" hidden="1">'2. Setting up Solver'!$N$2:$N$6</definedName>
    <definedName name="solver_adj" localSheetId="4" hidden="1">'3. Using Solver'!$I$2:$I$3</definedName>
    <definedName name="solver_adj" localSheetId="5" hidden="1">'4. Exercise 1'!$J$3:$J$4</definedName>
    <definedName name="solver_adj" localSheetId="7" hidden="1">'4. Exercise 2'!$K$2:$K$4</definedName>
    <definedName name="solver_adj" localSheetId="6" hidden="1">'5. Multipe Variables'!$J$2:$J$4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7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drv" localSheetId="7" hidden="1">1</definedName>
    <definedName name="solver_drv" localSheetId="6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7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7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itr" localSheetId="7" hidden="1">2147483647</definedName>
    <definedName name="solver_itr" localSheetId="6" hidden="1">2147483647</definedName>
    <definedName name="solver_lhs1" localSheetId="2" hidden="1">'1. parameter set up'!#REF!</definedName>
    <definedName name="solver_lhs1" localSheetId="3" hidden="1">'2. Setting up Solver'!#REF!</definedName>
    <definedName name="solver_lhs1" localSheetId="4" hidden="1">'3. Using Solver'!#REF!</definedName>
    <definedName name="solver_lhs1" localSheetId="5" hidden="1">'4. Exercise 1'!#REF!</definedName>
    <definedName name="solver_lhs1" localSheetId="7" hidden="1">'4. Exercise 2'!#REF!</definedName>
    <definedName name="solver_lhs1" localSheetId="6" hidden="1">'5. Multipe Variables'!#REF!</definedName>
    <definedName name="solver_lhs2" localSheetId="2" hidden="1">'1. parameter set up'!#REF!</definedName>
    <definedName name="solver_lhs2" localSheetId="3" hidden="1">'2. Setting up Solver'!#REF!</definedName>
    <definedName name="solver_lhs2" localSheetId="4" hidden="1">'3. Using Solver'!#REF!</definedName>
    <definedName name="solver_lhs2" localSheetId="5" hidden="1">'4. Exercise 1'!#REF!</definedName>
    <definedName name="solver_lhs2" localSheetId="7" hidden="1">'4. Exercise 2'!#REF!</definedName>
    <definedName name="solver_lhs2" localSheetId="6" hidden="1">'5. Multipe Variables'!#REF!</definedName>
    <definedName name="solver_lin" localSheetId="4" hidden="1">2</definedName>
    <definedName name="solver_lin" localSheetId="5" hidden="1">2</definedName>
    <definedName name="solver_lin" localSheetId="7" hidden="1">2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7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7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7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7" hidden="1">2</definedName>
    <definedName name="solver_msl" localSheetId="6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7" hidden="1">2</definedName>
    <definedName name="solver_neg" localSheetId="6" hidden="1">2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7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7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7" hidden="1">1</definedName>
    <definedName name="solver_nwt" localSheetId="6" hidden="1">1</definedName>
    <definedName name="solver_opt" localSheetId="2" hidden="1">'1. parameter set up'!$N$7</definedName>
    <definedName name="solver_opt" localSheetId="3" hidden="1">'2. Setting up Solver'!$N$7</definedName>
    <definedName name="solver_opt" localSheetId="4" hidden="1">'3. Using Solver'!$I$4</definedName>
    <definedName name="solver_opt" localSheetId="5" hidden="1">'4. Exercise 1'!$J$5</definedName>
    <definedName name="solver_opt" localSheetId="7" hidden="1">'4. Exercise 2'!$K$5</definedName>
    <definedName name="solver_opt" localSheetId="6" hidden="1">'5. Multipe Variables'!$J$5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7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bv" localSheetId="7" hidden="1">1</definedName>
    <definedName name="solver_rbv" localSheetId="6" hidden="1">1</definedName>
    <definedName name="solver_rel1" localSheetId="2" hidden="1">2</definedName>
    <definedName name="solver_rel1" localSheetId="3" hidden="1">2</definedName>
    <definedName name="solver_rel1" localSheetId="4" hidden="1">2</definedName>
    <definedName name="solver_rel1" localSheetId="5" hidden="1">2</definedName>
    <definedName name="solver_rel1" localSheetId="7" hidden="1">2</definedName>
    <definedName name="solver_rel1" localSheetId="6" hidden="1">2</definedName>
    <definedName name="solver_rel2" localSheetId="2" hidden="1">2</definedName>
    <definedName name="solver_rel2" localSheetId="3" hidden="1">2</definedName>
    <definedName name="solver_rel2" localSheetId="4" hidden="1">2</definedName>
    <definedName name="solver_rel2" localSheetId="5" hidden="1">2</definedName>
    <definedName name="solver_rel2" localSheetId="7" hidden="1">2</definedName>
    <definedName name="solver_rel2" localSheetId="6" hidden="1">2</definedName>
    <definedName name="solver_rhs1" localSheetId="2" hidden="1">0</definedName>
    <definedName name="solver_rhs1" localSheetId="3" hidden="1">0</definedName>
    <definedName name="solver_rhs1" localSheetId="4" hidden="1">0</definedName>
    <definedName name="solver_rhs1" localSheetId="5" hidden="1">0</definedName>
    <definedName name="solver_rhs1" localSheetId="7" hidden="1">0</definedName>
    <definedName name="solver_rhs1" localSheetId="6" hidden="1">0</definedName>
    <definedName name="solver_rhs2" localSheetId="2" hidden="1">0</definedName>
    <definedName name="solver_rhs2" localSheetId="3" hidden="1">0</definedName>
    <definedName name="solver_rhs2" localSheetId="4" hidden="1">0</definedName>
    <definedName name="solver_rhs2" localSheetId="5" hidden="1">0</definedName>
    <definedName name="solver_rhs2" localSheetId="7" hidden="1">0</definedName>
    <definedName name="solver_rhs2" localSheetId="6" hidden="1">0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lx" localSheetId="7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7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cl" localSheetId="7" hidden="1">1</definedName>
    <definedName name="solver_scl" localSheetId="6" hidden="1">1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7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7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im" localSheetId="7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ol" localSheetId="7" hidden="1">0.01</definedName>
    <definedName name="solver_tol" localSheetId="6" hidden="1">0.01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7" hidden="1">2</definedName>
    <definedName name="solver_typ" localSheetId="6" hidden="1">2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7" hidden="1">0</definedName>
    <definedName name="solver_val" localSheetId="6" hidden="1">0</definedName>
    <definedName name="solver_ver" localSheetId="2" hidden="1">3</definedName>
    <definedName name="solver_ver" localSheetId="3" hidden="1">3</definedName>
    <definedName name="solver_ver" localSheetId="4" hidden="1">2</definedName>
    <definedName name="solver_ver" localSheetId="5" hidden="1">2</definedName>
    <definedName name="solver_ver" localSheetId="7" hidden="1">2</definedName>
    <definedName name="solver_ver" localSheetId="6" hidden="1">3</definedName>
    <definedName name="Time" localSheetId="2">'1. parameter set up'!$A$2:$A$201</definedName>
    <definedName name="Time" localSheetId="3">'2. Setting up Solver'!$A$2:$A$201</definedName>
    <definedName name="Time" localSheetId="4">'3. Using Solver'!$A$2:$A$201</definedName>
    <definedName name="Time" localSheetId="5">'4. Exercise 1'!$B$3:$B$202</definedName>
    <definedName name="Time" localSheetId="7">'4. Exercise 2'!$B$2:$B$201</definedName>
    <definedName name="Time" localSheetId="6">'5. Multipe Variables'!$A$2:$A$201</definedName>
    <definedName name="Ti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F3" i="16" s="1"/>
  <c r="G3" i="16" s="1"/>
  <c r="H3" i="16" s="1"/>
  <c r="E4" i="16"/>
  <c r="F4" i="16" s="1"/>
  <c r="G4" i="16" s="1"/>
  <c r="H4" i="16" s="1"/>
  <c r="E5" i="16"/>
  <c r="F5" i="16" s="1"/>
  <c r="G5" i="16" s="1"/>
  <c r="H5" i="16" s="1"/>
  <c r="E6" i="16"/>
  <c r="F6" i="16" s="1"/>
  <c r="G6" i="16" s="1"/>
  <c r="H6" i="16" s="1"/>
  <c r="E7" i="16"/>
  <c r="F7" i="16" s="1"/>
  <c r="G7" i="16" s="1"/>
  <c r="H7" i="16" s="1"/>
  <c r="E8" i="16"/>
  <c r="F8" i="16" s="1"/>
  <c r="G8" i="16" s="1"/>
  <c r="H8" i="16" s="1"/>
  <c r="E9" i="16"/>
  <c r="F9" i="16" s="1"/>
  <c r="G9" i="16" s="1"/>
  <c r="H9" i="16" s="1"/>
  <c r="E10" i="16"/>
  <c r="F10" i="16" s="1"/>
  <c r="G10" i="16" s="1"/>
  <c r="H10" i="16" s="1"/>
  <c r="E11" i="16"/>
  <c r="F11" i="16" s="1"/>
  <c r="G11" i="16" s="1"/>
  <c r="H11" i="16" s="1"/>
  <c r="E12" i="16"/>
  <c r="F12" i="16" s="1"/>
  <c r="G12" i="16" s="1"/>
  <c r="H12" i="16" s="1"/>
  <c r="E13" i="16"/>
  <c r="F13" i="16" s="1"/>
  <c r="G13" i="16" s="1"/>
  <c r="H13" i="16" s="1"/>
  <c r="E14" i="16"/>
  <c r="F14" i="16" s="1"/>
  <c r="G14" i="16" s="1"/>
  <c r="H14" i="16" s="1"/>
  <c r="E15" i="16"/>
  <c r="F15" i="16" s="1"/>
  <c r="G15" i="16" s="1"/>
  <c r="H15" i="16" s="1"/>
  <c r="E16" i="16"/>
  <c r="F16" i="16" s="1"/>
  <c r="G16" i="16" s="1"/>
  <c r="H16" i="16" s="1"/>
  <c r="E17" i="16"/>
  <c r="F17" i="16" s="1"/>
  <c r="G17" i="16" s="1"/>
  <c r="H17" i="16" s="1"/>
  <c r="E18" i="16"/>
  <c r="F18" i="16" s="1"/>
  <c r="G18" i="16" s="1"/>
  <c r="H18" i="16" s="1"/>
  <c r="E19" i="16"/>
  <c r="F19" i="16" s="1"/>
  <c r="G19" i="16" s="1"/>
  <c r="H19" i="16" s="1"/>
  <c r="E20" i="16"/>
  <c r="F20" i="16" s="1"/>
  <c r="G20" i="16" s="1"/>
  <c r="H20" i="16" s="1"/>
  <c r="E21" i="16"/>
  <c r="F21" i="16" s="1"/>
  <c r="G21" i="16" s="1"/>
  <c r="H21" i="16" s="1"/>
  <c r="E22" i="16"/>
  <c r="F22" i="16" s="1"/>
  <c r="G22" i="16" s="1"/>
  <c r="H22" i="16" s="1"/>
  <c r="E23" i="16"/>
  <c r="F23" i="16" s="1"/>
  <c r="G23" i="16" s="1"/>
  <c r="H23" i="16" s="1"/>
  <c r="E24" i="16"/>
  <c r="F24" i="16" s="1"/>
  <c r="G24" i="16" s="1"/>
  <c r="H24" i="16" s="1"/>
  <c r="E25" i="16"/>
  <c r="F25" i="16" s="1"/>
  <c r="G25" i="16" s="1"/>
  <c r="H25" i="16" s="1"/>
  <c r="E26" i="16"/>
  <c r="F26" i="16" s="1"/>
  <c r="G26" i="16" s="1"/>
  <c r="H26" i="16" s="1"/>
  <c r="E27" i="16"/>
  <c r="F27" i="16" s="1"/>
  <c r="G27" i="16" s="1"/>
  <c r="H27" i="16" s="1"/>
  <c r="E28" i="16"/>
  <c r="F28" i="16" s="1"/>
  <c r="G28" i="16" s="1"/>
  <c r="H28" i="16" s="1"/>
  <c r="E29" i="16"/>
  <c r="F29" i="16" s="1"/>
  <c r="G29" i="16" s="1"/>
  <c r="H29" i="16" s="1"/>
  <c r="E30" i="16"/>
  <c r="F30" i="16" s="1"/>
  <c r="G30" i="16" s="1"/>
  <c r="H30" i="16" s="1"/>
  <c r="E31" i="16"/>
  <c r="F31" i="16" s="1"/>
  <c r="G31" i="16" s="1"/>
  <c r="H31" i="16" s="1"/>
  <c r="E32" i="16"/>
  <c r="F32" i="16" s="1"/>
  <c r="G32" i="16" s="1"/>
  <c r="H32" i="16" s="1"/>
  <c r="E33" i="16"/>
  <c r="F33" i="16" s="1"/>
  <c r="G33" i="16" s="1"/>
  <c r="H33" i="16" s="1"/>
  <c r="E34" i="16"/>
  <c r="F34" i="16" s="1"/>
  <c r="G34" i="16" s="1"/>
  <c r="H34" i="16" s="1"/>
  <c r="E35" i="16"/>
  <c r="F35" i="16" s="1"/>
  <c r="G35" i="16" s="1"/>
  <c r="H35" i="16" s="1"/>
  <c r="E36" i="16"/>
  <c r="F36" i="16" s="1"/>
  <c r="G36" i="16" s="1"/>
  <c r="H36" i="16" s="1"/>
  <c r="E37" i="16"/>
  <c r="F37" i="16" s="1"/>
  <c r="G37" i="16" s="1"/>
  <c r="H37" i="16" s="1"/>
  <c r="E38" i="16"/>
  <c r="F38" i="16" s="1"/>
  <c r="G38" i="16" s="1"/>
  <c r="H38" i="16" s="1"/>
  <c r="E39" i="16"/>
  <c r="F39" i="16" s="1"/>
  <c r="G39" i="16" s="1"/>
  <c r="H39" i="16" s="1"/>
  <c r="E40" i="16"/>
  <c r="F40" i="16" s="1"/>
  <c r="G40" i="16" s="1"/>
  <c r="H40" i="16" s="1"/>
  <c r="E41" i="16"/>
  <c r="F41" i="16" s="1"/>
  <c r="G41" i="16" s="1"/>
  <c r="H41" i="16" s="1"/>
  <c r="E42" i="16"/>
  <c r="F42" i="16" s="1"/>
  <c r="G42" i="16" s="1"/>
  <c r="H42" i="16" s="1"/>
  <c r="E43" i="16"/>
  <c r="F43" i="16" s="1"/>
  <c r="G43" i="16" s="1"/>
  <c r="H43" i="16" s="1"/>
  <c r="E44" i="16"/>
  <c r="F44" i="16" s="1"/>
  <c r="G44" i="16" s="1"/>
  <c r="H44" i="16" s="1"/>
  <c r="E45" i="16"/>
  <c r="F45" i="16" s="1"/>
  <c r="G45" i="16" s="1"/>
  <c r="H45" i="16" s="1"/>
  <c r="E46" i="16"/>
  <c r="F46" i="16" s="1"/>
  <c r="G46" i="16" s="1"/>
  <c r="H46" i="16" s="1"/>
  <c r="E47" i="16"/>
  <c r="F47" i="16" s="1"/>
  <c r="G47" i="16" s="1"/>
  <c r="H47" i="16" s="1"/>
  <c r="E48" i="16"/>
  <c r="F48" i="16" s="1"/>
  <c r="G48" i="16" s="1"/>
  <c r="H48" i="16" s="1"/>
  <c r="E49" i="16"/>
  <c r="F49" i="16" s="1"/>
  <c r="G49" i="16" s="1"/>
  <c r="H49" i="16" s="1"/>
  <c r="E50" i="16"/>
  <c r="F50" i="16" s="1"/>
  <c r="G50" i="16" s="1"/>
  <c r="H50" i="16" s="1"/>
  <c r="E51" i="16"/>
  <c r="F51" i="16" s="1"/>
  <c r="G51" i="16" s="1"/>
  <c r="H51" i="16" s="1"/>
  <c r="E52" i="16"/>
  <c r="F52" i="16" s="1"/>
  <c r="G52" i="16" s="1"/>
  <c r="H52" i="16" s="1"/>
  <c r="E53" i="16"/>
  <c r="F53" i="16" s="1"/>
  <c r="G53" i="16" s="1"/>
  <c r="H53" i="16" s="1"/>
  <c r="E54" i="16"/>
  <c r="F54" i="16" s="1"/>
  <c r="G54" i="16" s="1"/>
  <c r="H54" i="16" s="1"/>
  <c r="E55" i="16"/>
  <c r="F55" i="16" s="1"/>
  <c r="G55" i="16" s="1"/>
  <c r="H55" i="16" s="1"/>
  <c r="E56" i="16"/>
  <c r="F56" i="16" s="1"/>
  <c r="G56" i="16" s="1"/>
  <c r="H56" i="16" s="1"/>
  <c r="E57" i="16"/>
  <c r="F57" i="16" s="1"/>
  <c r="G57" i="16" s="1"/>
  <c r="H57" i="16" s="1"/>
  <c r="E58" i="16"/>
  <c r="F58" i="16" s="1"/>
  <c r="G58" i="16" s="1"/>
  <c r="H58" i="16" s="1"/>
  <c r="E59" i="16"/>
  <c r="F59" i="16" s="1"/>
  <c r="G59" i="16" s="1"/>
  <c r="H59" i="16" s="1"/>
  <c r="E60" i="16"/>
  <c r="F60" i="16" s="1"/>
  <c r="G60" i="16" s="1"/>
  <c r="H60" i="16" s="1"/>
  <c r="E61" i="16"/>
  <c r="F61" i="16" s="1"/>
  <c r="G61" i="16" s="1"/>
  <c r="H61" i="16" s="1"/>
  <c r="E62" i="16"/>
  <c r="F62" i="16" s="1"/>
  <c r="G62" i="16" s="1"/>
  <c r="H62" i="16" s="1"/>
  <c r="E63" i="16"/>
  <c r="F63" i="16" s="1"/>
  <c r="G63" i="16" s="1"/>
  <c r="H63" i="16" s="1"/>
  <c r="E64" i="16"/>
  <c r="F64" i="16" s="1"/>
  <c r="G64" i="16" s="1"/>
  <c r="H64" i="16" s="1"/>
  <c r="E65" i="16"/>
  <c r="F65" i="16" s="1"/>
  <c r="G65" i="16" s="1"/>
  <c r="H65" i="16" s="1"/>
  <c r="E66" i="16"/>
  <c r="F66" i="16" s="1"/>
  <c r="G66" i="16" s="1"/>
  <c r="H66" i="16" s="1"/>
  <c r="E67" i="16"/>
  <c r="F67" i="16" s="1"/>
  <c r="G67" i="16" s="1"/>
  <c r="H67" i="16" s="1"/>
  <c r="E68" i="16"/>
  <c r="F68" i="16" s="1"/>
  <c r="G68" i="16" s="1"/>
  <c r="H68" i="16" s="1"/>
  <c r="E69" i="16"/>
  <c r="F69" i="16" s="1"/>
  <c r="G69" i="16" s="1"/>
  <c r="H69" i="16" s="1"/>
  <c r="E70" i="16"/>
  <c r="F70" i="16" s="1"/>
  <c r="G70" i="16" s="1"/>
  <c r="H70" i="16" s="1"/>
  <c r="E71" i="16"/>
  <c r="F71" i="16" s="1"/>
  <c r="G71" i="16" s="1"/>
  <c r="H71" i="16" s="1"/>
  <c r="E72" i="16"/>
  <c r="F72" i="16" s="1"/>
  <c r="G72" i="16" s="1"/>
  <c r="H72" i="16" s="1"/>
  <c r="E73" i="16"/>
  <c r="F73" i="16" s="1"/>
  <c r="G73" i="16" s="1"/>
  <c r="H73" i="16" s="1"/>
  <c r="E74" i="16"/>
  <c r="F74" i="16" s="1"/>
  <c r="G74" i="16" s="1"/>
  <c r="H74" i="16" s="1"/>
  <c r="E75" i="16"/>
  <c r="F75" i="16" s="1"/>
  <c r="G75" i="16" s="1"/>
  <c r="H75" i="16" s="1"/>
  <c r="E76" i="16"/>
  <c r="F76" i="16" s="1"/>
  <c r="G76" i="16" s="1"/>
  <c r="H76" i="16" s="1"/>
  <c r="E77" i="16"/>
  <c r="F77" i="16" s="1"/>
  <c r="G77" i="16" s="1"/>
  <c r="H77" i="16" s="1"/>
  <c r="E78" i="16"/>
  <c r="F78" i="16" s="1"/>
  <c r="G78" i="16" s="1"/>
  <c r="H78" i="16" s="1"/>
  <c r="E79" i="16"/>
  <c r="F79" i="16" s="1"/>
  <c r="G79" i="16" s="1"/>
  <c r="H79" i="16" s="1"/>
  <c r="E80" i="16"/>
  <c r="F80" i="16" s="1"/>
  <c r="G80" i="16" s="1"/>
  <c r="H80" i="16" s="1"/>
  <c r="E81" i="16"/>
  <c r="F81" i="16" s="1"/>
  <c r="G81" i="16" s="1"/>
  <c r="H81" i="16" s="1"/>
  <c r="E82" i="16"/>
  <c r="F82" i="16" s="1"/>
  <c r="G82" i="16" s="1"/>
  <c r="H82" i="16" s="1"/>
  <c r="E83" i="16"/>
  <c r="F83" i="16" s="1"/>
  <c r="G83" i="16" s="1"/>
  <c r="H83" i="16" s="1"/>
  <c r="E84" i="16"/>
  <c r="F84" i="16" s="1"/>
  <c r="G84" i="16" s="1"/>
  <c r="H84" i="16" s="1"/>
  <c r="E85" i="16"/>
  <c r="F85" i="16" s="1"/>
  <c r="G85" i="16" s="1"/>
  <c r="H85" i="16" s="1"/>
  <c r="E86" i="16"/>
  <c r="F86" i="16" s="1"/>
  <c r="G86" i="16" s="1"/>
  <c r="H86" i="16" s="1"/>
  <c r="E87" i="16"/>
  <c r="F87" i="16" s="1"/>
  <c r="G87" i="16" s="1"/>
  <c r="H87" i="16" s="1"/>
  <c r="E88" i="16"/>
  <c r="F88" i="16" s="1"/>
  <c r="G88" i="16" s="1"/>
  <c r="H88" i="16" s="1"/>
  <c r="E89" i="16"/>
  <c r="F89" i="16" s="1"/>
  <c r="G89" i="16" s="1"/>
  <c r="H89" i="16" s="1"/>
  <c r="E90" i="16"/>
  <c r="F90" i="16" s="1"/>
  <c r="G90" i="16" s="1"/>
  <c r="H90" i="16" s="1"/>
  <c r="E91" i="16"/>
  <c r="F91" i="16" s="1"/>
  <c r="G91" i="16" s="1"/>
  <c r="H91" i="16" s="1"/>
  <c r="E92" i="16"/>
  <c r="F92" i="16" s="1"/>
  <c r="G92" i="16" s="1"/>
  <c r="H92" i="16" s="1"/>
  <c r="E93" i="16"/>
  <c r="F93" i="16" s="1"/>
  <c r="G93" i="16" s="1"/>
  <c r="H93" i="16" s="1"/>
  <c r="E94" i="16"/>
  <c r="F94" i="16" s="1"/>
  <c r="G94" i="16" s="1"/>
  <c r="H94" i="16" s="1"/>
  <c r="E95" i="16"/>
  <c r="F95" i="16" s="1"/>
  <c r="G95" i="16" s="1"/>
  <c r="H95" i="16" s="1"/>
  <c r="E96" i="16"/>
  <c r="F96" i="16" s="1"/>
  <c r="G96" i="16" s="1"/>
  <c r="H96" i="16" s="1"/>
  <c r="E97" i="16"/>
  <c r="F97" i="16" s="1"/>
  <c r="G97" i="16" s="1"/>
  <c r="H97" i="16" s="1"/>
  <c r="E98" i="16"/>
  <c r="F98" i="16" s="1"/>
  <c r="G98" i="16" s="1"/>
  <c r="H98" i="16" s="1"/>
  <c r="E99" i="16"/>
  <c r="F99" i="16" s="1"/>
  <c r="G99" i="16" s="1"/>
  <c r="H99" i="16" s="1"/>
  <c r="E100" i="16"/>
  <c r="F100" i="16" s="1"/>
  <c r="G100" i="16" s="1"/>
  <c r="H100" i="16" s="1"/>
  <c r="E101" i="16"/>
  <c r="F101" i="16" s="1"/>
  <c r="G101" i="16" s="1"/>
  <c r="H101" i="16" s="1"/>
  <c r="E102" i="16"/>
  <c r="F102" i="16" s="1"/>
  <c r="G102" i="16" s="1"/>
  <c r="H102" i="16" s="1"/>
  <c r="E103" i="16"/>
  <c r="F103" i="16" s="1"/>
  <c r="G103" i="16" s="1"/>
  <c r="H103" i="16" s="1"/>
  <c r="E104" i="16"/>
  <c r="F104" i="16" s="1"/>
  <c r="G104" i="16" s="1"/>
  <c r="H104" i="16" s="1"/>
  <c r="E105" i="16"/>
  <c r="F105" i="16" s="1"/>
  <c r="G105" i="16" s="1"/>
  <c r="H105" i="16" s="1"/>
  <c r="E106" i="16"/>
  <c r="F106" i="16" s="1"/>
  <c r="G106" i="16" s="1"/>
  <c r="H106" i="16" s="1"/>
  <c r="E107" i="16"/>
  <c r="F107" i="16" s="1"/>
  <c r="G107" i="16" s="1"/>
  <c r="H107" i="16" s="1"/>
  <c r="E108" i="16"/>
  <c r="F108" i="16" s="1"/>
  <c r="G108" i="16" s="1"/>
  <c r="H108" i="16" s="1"/>
  <c r="E109" i="16"/>
  <c r="F109" i="16" s="1"/>
  <c r="G109" i="16" s="1"/>
  <c r="H109" i="16" s="1"/>
  <c r="E110" i="16"/>
  <c r="F110" i="16" s="1"/>
  <c r="G110" i="16" s="1"/>
  <c r="H110" i="16" s="1"/>
  <c r="E111" i="16"/>
  <c r="F111" i="16" s="1"/>
  <c r="G111" i="16" s="1"/>
  <c r="H111" i="16" s="1"/>
  <c r="E112" i="16"/>
  <c r="F112" i="16" s="1"/>
  <c r="G112" i="16" s="1"/>
  <c r="H112" i="16" s="1"/>
  <c r="E113" i="16"/>
  <c r="F113" i="16" s="1"/>
  <c r="G113" i="16" s="1"/>
  <c r="H113" i="16" s="1"/>
  <c r="E114" i="16"/>
  <c r="F114" i="16" s="1"/>
  <c r="G114" i="16" s="1"/>
  <c r="H114" i="16" s="1"/>
  <c r="E115" i="16"/>
  <c r="F115" i="16" s="1"/>
  <c r="G115" i="16" s="1"/>
  <c r="H115" i="16" s="1"/>
  <c r="E116" i="16"/>
  <c r="F116" i="16" s="1"/>
  <c r="G116" i="16" s="1"/>
  <c r="H116" i="16" s="1"/>
  <c r="E117" i="16"/>
  <c r="F117" i="16" s="1"/>
  <c r="G117" i="16" s="1"/>
  <c r="H117" i="16" s="1"/>
  <c r="E118" i="16"/>
  <c r="F118" i="16" s="1"/>
  <c r="G118" i="16" s="1"/>
  <c r="H118" i="16" s="1"/>
  <c r="E119" i="16"/>
  <c r="F119" i="16" s="1"/>
  <c r="G119" i="16" s="1"/>
  <c r="H119" i="16" s="1"/>
  <c r="E120" i="16"/>
  <c r="F120" i="16" s="1"/>
  <c r="G120" i="16" s="1"/>
  <c r="H120" i="16" s="1"/>
  <c r="E121" i="16"/>
  <c r="F121" i="16" s="1"/>
  <c r="G121" i="16" s="1"/>
  <c r="H121" i="16" s="1"/>
  <c r="E122" i="16"/>
  <c r="F122" i="16" s="1"/>
  <c r="G122" i="16" s="1"/>
  <c r="H122" i="16" s="1"/>
  <c r="E123" i="16"/>
  <c r="F123" i="16" s="1"/>
  <c r="G123" i="16" s="1"/>
  <c r="H123" i="16" s="1"/>
  <c r="E124" i="16"/>
  <c r="F124" i="16" s="1"/>
  <c r="G124" i="16" s="1"/>
  <c r="H124" i="16" s="1"/>
  <c r="E125" i="16"/>
  <c r="F125" i="16" s="1"/>
  <c r="G125" i="16" s="1"/>
  <c r="H125" i="16" s="1"/>
  <c r="E126" i="16"/>
  <c r="F126" i="16" s="1"/>
  <c r="G126" i="16" s="1"/>
  <c r="H126" i="16" s="1"/>
  <c r="E127" i="16"/>
  <c r="F127" i="16" s="1"/>
  <c r="G127" i="16" s="1"/>
  <c r="H127" i="16" s="1"/>
  <c r="E128" i="16"/>
  <c r="F128" i="16" s="1"/>
  <c r="G128" i="16" s="1"/>
  <c r="H128" i="16" s="1"/>
  <c r="E129" i="16"/>
  <c r="F129" i="16" s="1"/>
  <c r="G129" i="16" s="1"/>
  <c r="H129" i="16" s="1"/>
  <c r="E130" i="16"/>
  <c r="F130" i="16" s="1"/>
  <c r="G130" i="16" s="1"/>
  <c r="H130" i="16" s="1"/>
  <c r="E131" i="16"/>
  <c r="F131" i="16" s="1"/>
  <c r="G131" i="16" s="1"/>
  <c r="H131" i="16" s="1"/>
  <c r="E132" i="16"/>
  <c r="F132" i="16" s="1"/>
  <c r="G132" i="16" s="1"/>
  <c r="H132" i="16" s="1"/>
  <c r="E133" i="16"/>
  <c r="F133" i="16" s="1"/>
  <c r="G133" i="16" s="1"/>
  <c r="H133" i="16" s="1"/>
  <c r="E134" i="16"/>
  <c r="F134" i="16" s="1"/>
  <c r="G134" i="16" s="1"/>
  <c r="H134" i="16" s="1"/>
  <c r="E135" i="16"/>
  <c r="F135" i="16" s="1"/>
  <c r="G135" i="16" s="1"/>
  <c r="H135" i="16" s="1"/>
  <c r="E136" i="16"/>
  <c r="F136" i="16" s="1"/>
  <c r="G136" i="16" s="1"/>
  <c r="H136" i="16" s="1"/>
  <c r="E137" i="16"/>
  <c r="F137" i="16" s="1"/>
  <c r="G137" i="16" s="1"/>
  <c r="H137" i="16" s="1"/>
  <c r="E138" i="16"/>
  <c r="F138" i="16" s="1"/>
  <c r="G138" i="16" s="1"/>
  <c r="H138" i="16" s="1"/>
  <c r="E139" i="16"/>
  <c r="F139" i="16" s="1"/>
  <c r="G139" i="16" s="1"/>
  <c r="H139" i="16" s="1"/>
  <c r="E140" i="16"/>
  <c r="F140" i="16" s="1"/>
  <c r="G140" i="16" s="1"/>
  <c r="H140" i="16" s="1"/>
  <c r="E141" i="16"/>
  <c r="F141" i="16" s="1"/>
  <c r="G141" i="16" s="1"/>
  <c r="H141" i="16" s="1"/>
  <c r="E142" i="16"/>
  <c r="F142" i="16" s="1"/>
  <c r="G142" i="16" s="1"/>
  <c r="H142" i="16" s="1"/>
  <c r="E143" i="16"/>
  <c r="F143" i="16" s="1"/>
  <c r="G143" i="16" s="1"/>
  <c r="H143" i="16" s="1"/>
  <c r="E144" i="16"/>
  <c r="F144" i="16" s="1"/>
  <c r="G144" i="16" s="1"/>
  <c r="H144" i="16" s="1"/>
  <c r="E145" i="16"/>
  <c r="F145" i="16" s="1"/>
  <c r="G145" i="16" s="1"/>
  <c r="H145" i="16" s="1"/>
  <c r="E146" i="16"/>
  <c r="F146" i="16" s="1"/>
  <c r="G146" i="16" s="1"/>
  <c r="H146" i="16" s="1"/>
  <c r="E147" i="16"/>
  <c r="F147" i="16" s="1"/>
  <c r="G147" i="16" s="1"/>
  <c r="H147" i="16" s="1"/>
  <c r="E148" i="16"/>
  <c r="F148" i="16" s="1"/>
  <c r="G148" i="16" s="1"/>
  <c r="H148" i="16" s="1"/>
  <c r="E149" i="16"/>
  <c r="F149" i="16" s="1"/>
  <c r="G149" i="16" s="1"/>
  <c r="H149" i="16" s="1"/>
  <c r="E150" i="16"/>
  <c r="F150" i="16" s="1"/>
  <c r="G150" i="16" s="1"/>
  <c r="H150" i="16" s="1"/>
  <c r="E151" i="16"/>
  <c r="F151" i="16" s="1"/>
  <c r="G151" i="16" s="1"/>
  <c r="H151" i="16" s="1"/>
  <c r="E152" i="16"/>
  <c r="F152" i="16" s="1"/>
  <c r="G152" i="16" s="1"/>
  <c r="H152" i="16" s="1"/>
  <c r="E153" i="16"/>
  <c r="F153" i="16" s="1"/>
  <c r="G153" i="16" s="1"/>
  <c r="H153" i="16" s="1"/>
  <c r="E154" i="16"/>
  <c r="F154" i="16" s="1"/>
  <c r="G154" i="16" s="1"/>
  <c r="H154" i="16" s="1"/>
  <c r="E155" i="16"/>
  <c r="F155" i="16" s="1"/>
  <c r="G155" i="16" s="1"/>
  <c r="H155" i="16" s="1"/>
  <c r="E156" i="16"/>
  <c r="F156" i="16" s="1"/>
  <c r="G156" i="16" s="1"/>
  <c r="H156" i="16" s="1"/>
  <c r="E157" i="16"/>
  <c r="F157" i="16" s="1"/>
  <c r="G157" i="16" s="1"/>
  <c r="H157" i="16" s="1"/>
  <c r="E158" i="16"/>
  <c r="F158" i="16" s="1"/>
  <c r="G158" i="16" s="1"/>
  <c r="H158" i="16" s="1"/>
  <c r="E159" i="16"/>
  <c r="F159" i="16" s="1"/>
  <c r="G159" i="16" s="1"/>
  <c r="H159" i="16" s="1"/>
  <c r="E160" i="16"/>
  <c r="F160" i="16" s="1"/>
  <c r="G160" i="16" s="1"/>
  <c r="H160" i="16" s="1"/>
  <c r="E161" i="16"/>
  <c r="F161" i="16" s="1"/>
  <c r="G161" i="16" s="1"/>
  <c r="H161" i="16" s="1"/>
  <c r="E162" i="16"/>
  <c r="F162" i="16" s="1"/>
  <c r="G162" i="16" s="1"/>
  <c r="H162" i="16" s="1"/>
  <c r="E163" i="16"/>
  <c r="F163" i="16" s="1"/>
  <c r="G163" i="16" s="1"/>
  <c r="H163" i="16" s="1"/>
  <c r="E164" i="16"/>
  <c r="F164" i="16" s="1"/>
  <c r="G164" i="16" s="1"/>
  <c r="H164" i="16" s="1"/>
  <c r="E165" i="16"/>
  <c r="F165" i="16" s="1"/>
  <c r="G165" i="16" s="1"/>
  <c r="H165" i="16" s="1"/>
  <c r="E166" i="16"/>
  <c r="F166" i="16" s="1"/>
  <c r="G166" i="16" s="1"/>
  <c r="H166" i="16" s="1"/>
  <c r="E167" i="16"/>
  <c r="F167" i="16" s="1"/>
  <c r="G167" i="16" s="1"/>
  <c r="H167" i="16" s="1"/>
  <c r="E168" i="16"/>
  <c r="F168" i="16" s="1"/>
  <c r="G168" i="16" s="1"/>
  <c r="H168" i="16" s="1"/>
  <c r="E169" i="16"/>
  <c r="F169" i="16" s="1"/>
  <c r="G169" i="16" s="1"/>
  <c r="H169" i="16" s="1"/>
  <c r="E170" i="16"/>
  <c r="F170" i="16" s="1"/>
  <c r="G170" i="16" s="1"/>
  <c r="H170" i="16" s="1"/>
  <c r="E171" i="16"/>
  <c r="F171" i="16" s="1"/>
  <c r="G171" i="16" s="1"/>
  <c r="H171" i="16" s="1"/>
  <c r="E172" i="16"/>
  <c r="F172" i="16" s="1"/>
  <c r="G172" i="16" s="1"/>
  <c r="H172" i="16" s="1"/>
  <c r="E173" i="16"/>
  <c r="F173" i="16" s="1"/>
  <c r="G173" i="16" s="1"/>
  <c r="H173" i="16" s="1"/>
  <c r="E174" i="16"/>
  <c r="F174" i="16" s="1"/>
  <c r="G174" i="16" s="1"/>
  <c r="H174" i="16" s="1"/>
  <c r="E175" i="16"/>
  <c r="F175" i="16" s="1"/>
  <c r="G175" i="16" s="1"/>
  <c r="H175" i="16" s="1"/>
  <c r="E176" i="16"/>
  <c r="F176" i="16" s="1"/>
  <c r="G176" i="16" s="1"/>
  <c r="H176" i="16" s="1"/>
  <c r="E177" i="16"/>
  <c r="F177" i="16" s="1"/>
  <c r="G177" i="16" s="1"/>
  <c r="H177" i="16" s="1"/>
  <c r="E178" i="16"/>
  <c r="F178" i="16" s="1"/>
  <c r="G178" i="16" s="1"/>
  <c r="H178" i="16" s="1"/>
  <c r="E179" i="16"/>
  <c r="F179" i="16" s="1"/>
  <c r="G179" i="16" s="1"/>
  <c r="H179" i="16" s="1"/>
  <c r="E180" i="16"/>
  <c r="F180" i="16" s="1"/>
  <c r="G180" i="16" s="1"/>
  <c r="H180" i="16" s="1"/>
  <c r="E181" i="16"/>
  <c r="F181" i="16" s="1"/>
  <c r="G181" i="16" s="1"/>
  <c r="H181" i="16" s="1"/>
  <c r="E182" i="16"/>
  <c r="F182" i="16" s="1"/>
  <c r="G182" i="16" s="1"/>
  <c r="H182" i="16" s="1"/>
  <c r="E183" i="16"/>
  <c r="F183" i="16" s="1"/>
  <c r="G183" i="16" s="1"/>
  <c r="H183" i="16" s="1"/>
  <c r="E184" i="16"/>
  <c r="F184" i="16" s="1"/>
  <c r="G184" i="16" s="1"/>
  <c r="H184" i="16" s="1"/>
  <c r="E185" i="16"/>
  <c r="F185" i="16" s="1"/>
  <c r="G185" i="16" s="1"/>
  <c r="H185" i="16" s="1"/>
  <c r="E186" i="16"/>
  <c r="F186" i="16" s="1"/>
  <c r="G186" i="16" s="1"/>
  <c r="H186" i="16" s="1"/>
  <c r="E187" i="16"/>
  <c r="F187" i="16" s="1"/>
  <c r="G187" i="16" s="1"/>
  <c r="H187" i="16" s="1"/>
  <c r="E188" i="16"/>
  <c r="F188" i="16" s="1"/>
  <c r="G188" i="16" s="1"/>
  <c r="H188" i="16" s="1"/>
  <c r="E189" i="16"/>
  <c r="F189" i="16" s="1"/>
  <c r="G189" i="16" s="1"/>
  <c r="H189" i="16" s="1"/>
  <c r="E190" i="16"/>
  <c r="F190" i="16" s="1"/>
  <c r="G190" i="16" s="1"/>
  <c r="H190" i="16" s="1"/>
  <c r="E191" i="16"/>
  <c r="F191" i="16" s="1"/>
  <c r="G191" i="16" s="1"/>
  <c r="H191" i="16" s="1"/>
  <c r="E192" i="16"/>
  <c r="F192" i="16" s="1"/>
  <c r="G192" i="16" s="1"/>
  <c r="H192" i="16" s="1"/>
  <c r="E193" i="16"/>
  <c r="F193" i="16" s="1"/>
  <c r="G193" i="16" s="1"/>
  <c r="H193" i="16" s="1"/>
  <c r="E194" i="16"/>
  <c r="F194" i="16" s="1"/>
  <c r="G194" i="16" s="1"/>
  <c r="H194" i="16" s="1"/>
  <c r="E195" i="16"/>
  <c r="F195" i="16" s="1"/>
  <c r="G195" i="16" s="1"/>
  <c r="H195" i="16" s="1"/>
  <c r="E196" i="16"/>
  <c r="F196" i="16" s="1"/>
  <c r="G196" i="16" s="1"/>
  <c r="H196" i="16" s="1"/>
  <c r="E197" i="16"/>
  <c r="F197" i="16" s="1"/>
  <c r="G197" i="16" s="1"/>
  <c r="H197" i="16" s="1"/>
  <c r="E198" i="16"/>
  <c r="F198" i="16" s="1"/>
  <c r="G198" i="16" s="1"/>
  <c r="H198" i="16" s="1"/>
  <c r="E199" i="16"/>
  <c r="F199" i="16" s="1"/>
  <c r="G199" i="16" s="1"/>
  <c r="H199" i="16" s="1"/>
  <c r="E200" i="16"/>
  <c r="F200" i="16" s="1"/>
  <c r="G200" i="16" s="1"/>
  <c r="H200" i="16" s="1"/>
  <c r="E201" i="16"/>
  <c r="F201" i="16" s="1"/>
  <c r="G201" i="16" s="1"/>
  <c r="H201" i="16" s="1"/>
  <c r="E2" i="16"/>
  <c r="F2" i="16" s="1"/>
  <c r="G2" i="16" s="1"/>
  <c r="H2" i="16" s="1"/>
  <c r="D2" i="5"/>
  <c r="E2" i="5" s="1"/>
  <c r="F2" i="5" s="1"/>
  <c r="D202" i="14"/>
  <c r="E202" i="14" s="1"/>
  <c r="F202" i="14" s="1"/>
  <c r="G202" i="14" s="1"/>
  <c r="D4" i="14"/>
  <c r="E4" i="14" s="1"/>
  <c r="F4" i="14" s="1"/>
  <c r="G4" i="14" s="1"/>
  <c r="D5" i="14"/>
  <c r="E5" i="14" s="1"/>
  <c r="F5" i="14" s="1"/>
  <c r="G5" i="14" s="1"/>
  <c r="D6" i="14"/>
  <c r="E6" i="14" s="1"/>
  <c r="F6" i="14" s="1"/>
  <c r="G6" i="14" s="1"/>
  <c r="D7" i="14"/>
  <c r="E7" i="14" s="1"/>
  <c r="F7" i="14" s="1"/>
  <c r="G7" i="14" s="1"/>
  <c r="D8" i="14"/>
  <c r="E8" i="14" s="1"/>
  <c r="F8" i="14" s="1"/>
  <c r="G8" i="14" s="1"/>
  <c r="D9" i="14"/>
  <c r="E9" i="14" s="1"/>
  <c r="F9" i="14" s="1"/>
  <c r="G9" i="14" s="1"/>
  <c r="D10" i="14"/>
  <c r="E10" i="14" s="1"/>
  <c r="F10" i="14" s="1"/>
  <c r="G10" i="14" s="1"/>
  <c r="D11" i="14"/>
  <c r="E11" i="14" s="1"/>
  <c r="F11" i="14" s="1"/>
  <c r="G11" i="14" s="1"/>
  <c r="D12" i="14"/>
  <c r="E12" i="14" s="1"/>
  <c r="F12" i="14" s="1"/>
  <c r="G12" i="14" s="1"/>
  <c r="D13" i="14"/>
  <c r="E13" i="14" s="1"/>
  <c r="F13" i="14" s="1"/>
  <c r="G13" i="14" s="1"/>
  <c r="D14" i="14"/>
  <c r="E14" i="14" s="1"/>
  <c r="F14" i="14" s="1"/>
  <c r="G14" i="14" s="1"/>
  <c r="D15" i="14"/>
  <c r="E15" i="14" s="1"/>
  <c r="F15" i="14" s="1"/>
  <c r="G15" i="14" s="1"/>
  <c r="D16" i="14"/>
  <c r="E16" i="14" s="1"/>
  <c r="F16" i="14" s="1"/>
  <c r="G16" i="14" s="1"/>
  <c r="D17" i="14"/>
  <c r="E17" i="14" s="1"/>
  <c r="F17" i="14" s="1"/>
  <c r="G17" i="14" s="1"/>
  <c r="D18" i="14"/>
  <c r="E18" i="14" s="1"/>
  <c r="F18" i="14" s="1"/>
  <c r="G18" i="14" s="1"/>
  <c r="D19" i="14"/>
  <c r="E19" i="14" s="1"/>
  <c r="F19" i="14" s="1"/>
  <c r="G19" i="14" s="1"/>
  <c r="D20" i="14"/>
  <c r="E20" i="14" s="1"/>
  <c r="F20" i="14" s="1"/>
  <c r="G20" i="14" s="1"/>
  <c r="D21" i="14"/>
  <c r="E21" i="14" s="1"/>
  <c r="F21" i="14" s="1"/>
  <c r="G21" i="14" s="1"/>
  <c r="D22" i="14"/>
  <c r="E22" i="14" s="1"/>
  <c r="F22" i="14" s="1"/>
  <c r="G22" i="14" s="1"/>
  <c r="D23" i="14"/>
  <c r="E23" i="14" s="1"/>
  <c r="F23" i="14" s="1"/>
  <c r="G23" i="14" s="1"/>
  <c r="D24" i="14"/>
  <c r="E24" i="14" s="1"/>
  <c r="F24" i="14" s="1"/>
  <c r="G24" i="14" s="1"/>
  <c r="D25" i="14"/>
  <c r="E25" i="14" s="1"/>
  <c r="F25" i="14" s="1"/>
  <c r="G25" i="14" s="1"/>
  <c r="D26" i="14"/>
  <c r="E26" i="14" s="1"/>
  <c r="F26" i="14" s="1"/>
  <c r="G26" i="14" s="1"/>
  <c r="D27" i="14"/>
  <c r="E27" i="14" s="1"/>
  <c r="F27" i="14" s="1"/>
  <c r="G27" i="14" s="1"/>
  <c r="D28" i="14"/>
  <c r="E28" i="14" s="1"/>
  <c r="F28" i="14" s="1"/>
  <c r="G28" i="14" s="1"/>
  <c r="D29" i="14"/>
  <c r="E29" i="14" s="1"/>
  <c r="F29" i="14" s="1"/>
  <c r="G29" i="14" s="1"/>
  <c r="D30" i="14"/>
  <c r="E30" i="14" s="1"/>
  <c r="F30" i="14" s="1"/>
  <c r="G30" i="14" s="1"/>
  <c r="D31" i="14"/>
  <c r="E31" i="14" s="1"/>
  <c r="F31" i="14" s="1"/>
  <c r="G31" i="14" s="1"/>
  <c r="D32" i="14"/>
  <c r="E32" i="14" s="1"/>
  <c r="F32" i="14" s="1"/>
  <c r="G32" i="14" s="1"/>
  <c r="D33" i="14"/>
  <c r="E33" i="14" s="1"/>
  <c r="F33" i="14" s="1"/>
  <c r="G33" i="14" s="1"/>
  <c r="D34" i="14"/>
  <c r="E34" i="14" s="1"/>
  <c r="F34" i="14" s="1"/>
  <c r="G34" i="14" s="1"/>
  <c r="D35" i="14"/>
  <c r="E35" i="14" s="1"/>
  <c r="F35" i="14" s="1"/>
  <c r="G35" i="14" s="1"/>
  <c r="D36" i="14"/>
  <c r="E36" i="14" s="1"/>
  <c r="F36" i="14" s="1"/>
  <c r="G36" i="14" s="1"/>
  <c r="D37" i="14"/>
  <c r="E37" i="14" s="1"/>
  <c r="F37" i="14" s="1"/>
  <c r="G37" i="14" s="1"/>
  <c r="D38" i="14"/>
  <c r="E38" i="14" s="1"/>
  <c r="F38" i="14" s="1"/>
  <c r="G38" i="14" s="1"/>
  <c r="D39" i="14"/>
  <c r="E39" i="14" s="1"/>
  <c r="F39" i="14" s="1"/>
  <c r="G39" i="14" s="1"/>
  <c r="D40" i="14"/>
  <c r="E40" i="14" s="1"/>
  <c r="F40" i="14" s="1"/>
  <c r="G40" i="14" s="1"/>
  <c r="D41" i="14"/>
  <c r="E41" i="14" s="1"/>
  <c r="F41" i="14" s="1"/>
  <c r="G41" i="14" s="1"/>
  <c r="D42" i="14"/>
  <c r="E42" i="14" s="1"/>
  <c r="F42" i="14" s="1"/>
  <c r="G42" i="14" s="1"/>
  <c r="D43" i="14"/>
  <c r="E43" i="14" s="1"/>
  <c r="F43" i="14" s="1"/>
  <c r="G43" i="14" s="1"/>
  <c r="D44" i="14"/>
  <c r="E44" i="14" s="1"/>
  <c r="F44" i="14" s="1"/>
  <c r="G44" i="14" s="1"/>
  <c r="D45" i="14"/>
  <c r="E45" i="14" s="1"/>
  <c r="F45" i="14" s="1"/>
  <c r="G45" i="14" s="1"/>
  <c r="D46" i="14"/>
  <c r="E46" i="14" s="1"/>
  <c r="F46" i="14" s="1"/>
  <c r="G46" i="14" s="1"/>
  <c r="D47" i="14"/>
  <c r="E47" i="14" s="1"/>
  <c r="F47" i="14" s="1"/>
  <c r="G47" i="14" s="1"/>
  <c r="D48" i="14"/>
  <c r="E48" i="14" s="1"/>
  <c r="F48" i="14" s="1"/>
  <c r="G48" i="14" s="1"/>
  <c r="D49" i="14"/>
  <c r="E49" i="14" s="1"/>
  <c r="F49" i="14" s="1"/>
  <c r="G49" i="14" s="1"/>
  <c r="D50" i="14"/>
  <c r="E50" i="14" s="1"/>
  <c r="F50" i="14" s="1"/>
  <c r="G50" i="14" s="1"/>
  <c r="D51" i="14"/>
  <c r="E51" i="14" s="1"/>
  <c r="F51" i="14" s="1"/>
  <c r="G51" i="14" s="1"/>
  <c r="D52" i="14"/>
  <c r="E52" i="14" s="1"/>
  <c r="F52" i="14" s="1"/>
  <c r="G52" i="14" s="1"/>
  <c r="D53" i="14"/>
  <c r="E53" i="14" s="1"/>
  <c r="F53" i="14" s="1"/>
  <c r="G53" i="14" s="1"/>
  <c r="D54" i="14"/>
  <c r="E54" i="14" s="1"/>
  <c r="F54" i="14" s="1"/>
  <c r="G54" i="14" s="1"/>
  <c r="D55" i="14"/>
  <c r="E55" i="14" s="1"/>
  <c r="F55" i="14" s="1"/>
  <c r="G55" i="14" s="1"/>
  <c r="D56" i="14"/>
  <c r="E56" i="14" s="1"/>
  <c r="F56" i="14" s="1"/>
  <c r="G56" i="14" s="1"/>
  <c r="D57" i="14"/>
  <c r="E57" i="14" s="1"/>
  <c r="F57" i="14" s="1"/>
  <c r="G57" i="14" s="1"/>
  <c r="D58" i="14"/>
  <c r="E58" i="14" s="1"/>
  <c r="F58" i="14" s="1"/>
  <c r="G58" i="14" s="1"/>
  <c r="D59" i="14"/>
  <c r="E59" i="14" s="1"/>
  <c r="F59" i="14" s="1"/>
  <c r="G59" i="14" s="1"/>
  <c r="D60" i="14"/>
  <c r="E60" i="14" s="1"/>
  <c r="F60" i="14" s="1"/>
  <c r="G60" i="14" s="1"/>
  <c r="D61" i="14"/>
  <c r="E61" i="14" s="1"/>
  <c r="F61" i="14" s="1"/>
  <c r="G61" i="14" s="1"/>
  <c r="D62" i="14"/>
  <c r="E62" i="14" s="1"/>
  <c r="F62" i="14" s="1"/>
  <c r="G62" i="14" s="1"/>
  <c r="D63" i="14"/>
  <c r="E63" i="14" s="1"/>
  <c r="F63" i="14" s="1"/>
  <c r="G63" i="14" s="1"/>
  <c r="D64" i="14"/>
  <c r="E64" i="14" s="1"/>
  <c r="F64" i="14" s="1"/>
  <c r="G64" i="14" s="1"/>
  <c r="D65" i="14"/>
  <c r="E65" i="14" s="1"/>
  <c r="F65" i="14" s="1"/>
  <c r="G65" i="14" s="1"/>
  <c r="D66" i="14"/>
  <c r="E66" i="14" s="1"/>
  <c r="F66" i="14" s="1"/>
  <c r="G66" i="14" s="1"/>
  <c r="D67" i="14"/>
  <c r="E67" i="14" s="1"/>
  <c r="F67" i="14" s="1"/>
  <c r="G67" i="14" s="1"/>
  <c r="D68" i="14"/>
  <c r="E68" i="14" s="1"/>
  <c r="F68" i="14" s="1"/>
  <c r="G68" i="14" s="1"/>
  <c r="D69" i="14"/>
  <c r="E69" i="14" s="1"/>
  <c r="F69" i="14" s="1"/>
  <c r="G69" i="14" s="1"/>
  <c r="D70" i="14"/>
  <c r="E70" i="14" s="1"/>
  <c r="F70" i="14" s="1"/>
  <c r="G70" i="14" s="1"/>
  <c r="D71" i="14"/>
  <c r="E71" i="14" s="1"/>
  <c r="F71" i="14" s="1"/>
  <c r="G71" i="14" s="1"/>
  <c r="D72" i="14"/>
  <c r="E72" i="14" s="1"/>
  <c r="F72" i="14" s="1"/>
  <c r="G72" i="14" s="1"/>
  <c r="D73" i="14"/>
  <c r="E73" i="14" s="1"/>
  <c r="F73" i="14" s="1"/>
  <c r="G73" i="14" s="1"/>
  <c r="D74" i="14"/>
  <c r="E74" i="14" s="1"/>
  <c r="F74" i="14" s="1"/>
  <c r="G74" i="14" s="1"/>
  <c r="D75" i="14"/>
  <c r="E75" i="14" s="1"/>
  <c r="F75" i="14" s="1"/>
  <c r="G75" i="14" s="1"/>
  <c r="D76" i="14"/>
  <c r="E76" i="14" s="1"/>
  <c r="F76" i="14" s="1"/>
  <c r="G76" i="14" s="1"/>
  <c r="D77" i="14"/>
  <c r="E77" i="14" s="1"/>
  <c r="F77" i="14" s="1"/>
  <c r="G77" i="14" s="1"/>
  <c r="D78" i="14"/>
  <c r="E78" i="14" s="1"/>
  <c r="F78" i="14" s="1"/>
  <c r="G78" i="14" s="1"/>
  <c r="D79" i="14"/>
  <c r="E79" i="14" s="1"/>
  <c r="F79" i="14" s="1"/>
  <c r="G79" i="14" s="1"/>
  <c r="D80" i="14"/>
  <c r="E80" i="14" s="1"/>
  <c r="F80" i="14" s="1"/>
  <c r="G80" i="14" s="1"/>
  <c r="D81" i="14"/>
  <c r="E81" i="14" s="1"/>
  <c r="F81" i="14" s="1"/>
  <c r="G81" i="14" s="1"/>
  <c r="D82" i="14"/>
  <c r="E82" i="14" s="1"/>
  <c r="F82" i="14" s="1"/>
  <c r="G82" i="14" s="1"/>
  <c r="D83" i="14"/>
  <c r="E83" i="14" s="1"/>
  <c r="F83" i="14" s="1"/>
  <c r="G83" i="14" s="1"/>
  <c r="D84" i="14"/>
  <c r="E84" i="14" s="1"/>
  <c r="F84" i="14" s="1"/>
  <c r="G84" i="14" s="1"/>
  <c r="D85" i="14"/>
  <c r="E85" i="14" s="1"/>
  <c r="F85" i="14" s="1"/>
  <c r="G85" i="14" s="1"/>
  <c r="D86" i="14"/>
  <c r="E86" i="14" s="1"/>
  <c r="F86" i="14" s="1"/>
  <c r="G86" i="14" s="1"/>
  <c r="D87" i="14"/>
  <c r="E87" i="14" s="1"/>
  <c r="F87" i="14" s="1"/>
  <c r="G87" i="14" s="1"/>
  <c r="D88" i="14"/>
  <c r="E88" i="14" s="1"/>
  <c r="F88" i="14" s="1"/>
  <c r="G88" i="14" s="1"/>
  <c r="D89" i="14"/>
  <c r="E89" i="14" s="1"/>
  <c r="F89" i="14" s="1"/>
  <c r="G89" i="14" s="1"/>
  <c r="D90" i="14"/>
  <c r="E90" i="14" s="1"/>
  <c r="F90" i="14" s="1"/>
  <c r="G90" i="14" s="1"/>
  <c r="D91" i="14"/>
  <c r="E91" i="14" s="1"/>
  <c r="F91" i="14" s="1"/>
  <c r="G91" i="14" s="1"/>
  <c r="D92" i="14"/>
  <c r="E92" i="14" s="1"/>
  <c r="F92" i="14" s="1"/>
  <c r="G92" i="14" s="1"/>
  <c r="D93" i="14"/>
  <c r="E93" i="14" s="1"/>
  <c r="F93" i="14" s="1"/>
  <c r="G93" i="14" s="1"/>
  <c r="D94" i="14"/>
  <c r="E94" i="14" s="1"/>
  <c r="F94" i="14" s="1"/>
  <c r="G94" i="14" s="1"/>
  <c r="D95" i="14"/>
  <c r="E95" i="14" s="1"/>
  <c r="F95" i="14" s="1"/>
  <c r="G95" i="14" s="1"/>
  <c r="D96" i="14"/>
  <c r="E96" i="14" s="1"/>
  <c r="F96" i="14" s="1"/>
  <c r="G96" i="14" s="1"/>
  <c r="D97" i="14"/>
  <c r="E97" i="14" s="1"/>
  <c r="F97" i="14" s="1"/>
  <c r="G97" i="14" s="1"/>
  <c r="D98" i="14"/>
  <c r="E98" i="14" s="1"/>
  <c r="F98" i="14" s="1"/>
  <c r="G98" i="14" s="1"/>
  <c r="D99" i="14"/>
  <c r="E99" i="14" s="1"/>
  <c r="F99" i="14" s="1"/>
  <c r="G99" i="14" s="1"/>
  <c r="D100" i="14"/>
  <c r="E100" i="14" s="1"/>
  <c r="F100" i="14" s="1"/>
  <c r="G100" i="14" s="1"/>
  <c r="D101" i="14"/>
  <c r="E101" i="14" s="1"/>
  <c r="F101" i="14" s="1"/>
  <c r="G101" i="14" s="1"/>
  <c r="D102" i="14"/>
  <c r="E102" i="14" s="1"/>
  <c r="F102" i="14" s="1"/>
  <c r="G102" i="14" s="1"/>
  <c r="D103" i="14"/>
  <c r="E103" i="14" s="1"/>
  <c r="F103" i="14" s="1"/>
  <c r="G103" i="14" s="1"/>
  <c r="D104" i="14"/>
  <c r="E104" i="14" s="1"/>
  <c r="F104" i="14" s="1"/>
  <c r="G104" i="14" s="1"/>
  <c r="D105" i="14"/>
  <c r="E105" i="14" s="1"/>
  <c r="F105" i="14" s="1"/>
  <c r="G105" i="14" s="1"/>
  <c r="D106" i="14"/>
  <c r="E106" i="14" s="1"/>
  <c r="F106" i="14" s="1"/>
  <c r="G106" i="14" s="1"/>
  <c r="D107" i="14"/>
  <c r="E107" i="14" s="1"/>
  <c r="F107" i="14" s="1"/>
  <c r="G107" i="14" s="1"/>
  <c r="D108" i="14"/>
  <c r="E108" i="14" s="1"/>
  <c r="F108" i="14" s="1"/>
  <c r="G108" i="14" s="1"/>
  <c r="D109" i="14"/>
  <c r="E109" i="14" s="1"/>
  <c r="F109" i="14" s="1"/>
  <c r="G109" i="14" s="1"/>
  <c r="D110" i="14"/>
  <c r="E110" i="14" s="1"/>
  <c r="F110" i="14" s="1"/>
  <c r="G110" i="14" s="1"/>
  <c r="D111" i="14"/>
  <c r="E111" i="14" s="1"/>
  <c r="F111" i="14" s="1"/>
  <c r="G111" i="14" s="1"/>
  <c r="D112" i="14"/>
  <c r="E112" i="14" s="1"/>
  <c r="F112" i="14" s="1"/>
  <c r="G112" i="14" s="1"/>
  <c r="D113" i="14"/>
  <c r="E113" i="14" s="1"/>
  <c r="F113" i="14" s="1"/>
  <c r="G113" i="14" s="1"/>
  <c r="D114" i="14"/>
  <c r="E114" i="14" s="1"/>
  <c r="F114" i="14" s="1"/>
  <c r="G114" i="14" s="1"/>
  <c r="D115" i="14"/>
  <c r="E115" i="14" s="1"/>
  <c r="F115" i="14" s="1"/>
  <c r="G115" i="14" s="1"/>
  <c r="D116" i="14"/>
  <c r="E116" i="14" s="1"/>
  <c r="F116" i="14" s="1"/>
  <c r="G116" i="14" s="1"/>
  <c r="D117" i="14"/>
  <c r="E117" i="14" s="1"/>
  <c r="F117" i="14" s="1"/>
  <c r="G117" i="14" s="1"/>
  <c r="D118" i="14"/>
  <c r="E118" i="14" s="1"/>
  <c r="F118" i="14" s="1"/>
  <c r="G118" i="14" s="1"/>
  <c r="D119" i="14"/>
  <c r="E119" i="14" s="1"/>
  <c r="F119" i="14" s="1"/>
  <c r="G119" i="14" s="1"/>
  <c r="D120" i="14"/>
  <c r="E120" i="14" s="1"/>
  <c r="F120" i="14" s="1"/>
  <c r="G120" i="14" s="1"/>
  <c r="D121" i="14"/>
  <c r="E121" i="14" s="1"/>
  <c r="F121" i="14" s="1"/>
  <c r="G121" i="14" s="1"/>
  <c r="D122" i="14"/>
  <c r="E122" i="14" s="1"/>
  <c r="F122" i="14" s="1"/>
  <c r="G122" i="14" s="1"/>
  <c r="D123" i="14"/>
  <c r="E123" i="14" s="1"/>
  <c r="F123" i="14" s="1"/>
  <c r="G123" i="14" s="1"/>
  <c r="D124" i="14"/>
  <c r="E124" i="14" s="1"/>
  <c r="F124" i="14" s="1"/>
  <c r="G124" i="14" s="1"/>
  <c r="D125" i="14"/>
  <c r="E125" i="14" s="1"/>
  <c r="F125" i="14" s="1"/>
  <c r="G125" i="14" s="1"/>
  <c r="D126" i="14"/>
  <c r="E126" i="14" s="1"/>
  <c r="F126" i="14" s="1"/>
  <c r="G126" i="14" s="1"/>
  <c r="D127" i="14"/>
  <c r="E127" i="14" s="1"/>
  <c r="F127" i="14" s="1"/>
  <c r="G127" i="14" s="1"/>
  <c r="D128" i="14"/>
  <c r="E128" i="14" s="1"/>
  <c r="F128" i="14" s="1"/>
  <c r="G128" i="14" s="1"/>
  <c r="D129" i="14"/>
  <c r="E129" i="14" s="1"/>
  <c r="F129" i="14" s="1"/>
  <c r="G129" i="14" s="1"/>
  <c r="D130" i="14"/>
  <c r="E130" i="14" s="1"/>
  <c r="F130" i="14" s="1"/>
  <c r="G130" i="14" s="1"/>
  <c r="D131" i="14"/>
  <c r="E131" i="14" s="1"/>
  <c r="F131" i="14" s="1"/>
  <c r="G131" i="14" s="1"/>
  <c r="D132" i="14"/>
  <c r="E132" i="14" s="1"/>
  <c r="F132" i="14" s="1"/>
  <c r="G132" i="14" s="1"/>
  <c r="D133" i="14"/>
  <c r="E133" i="14" s="1"/>
  <c r="F133" i="14" s="1"/>
  <c r="G133" i="14" s="1"/>
  <c r="D134" i="14"/>
  <c r="E134" i="14" s="1"/>
  <c r="F134" i="14" s="1"/>
  <c r="G134" i="14" s="1"/>
  <c r="D135" i="14"/>
  <c r="E135" i="14" s="1"/>
  <c r="F135" i="14" s="1"/>
  <c r="G135" i="14" s="1"/>
  <c r="D136" i="14"/>
  <c r="E136" i="14" s="1"/>
  <c r="F136" i="14" s="1"/>
  <c r="G136" i="14" s="1"/>
  <c r="D137" i="14"/>
  <c r="E137" i="14" s="1"/>
  <c r="F137" i="14" s="1"/>
  <c r="G137" i="14" s="1"/>
  <c r="D138" i="14"/>
  <c r="E138" i="14" s="1"/>
  <c r="F138" i="14" s="1"/>
  <c r="G138" i="14" s="1"/>
  <c r="D139" i="14"/>
  <c r="E139" i="14" s="1"/>
  <c r="F139" i="14" s="1"/>
  <c r="G139" i="14" s="1"/>
  <c r="D140" i="14"/>
  <c r="E140" i="14" s="1"/>
  <c r="F140" i="14" s="1"/>
  <c r="G140" i="14" s="1"/>
  <c r="D141" i="14"/>
  <c r="E141" i="14" s="1"/>
  <c r="F141" i="14" s="1"/>
  <c r="G141" i="14" s="1"/>
  <c r="D142" i="14"/>
  <c r="E142" i="14" s="1"/>
  <c r="F142" i="14" s="1"/>
  <c r="G142" i="14" s="1"/>
  <c r="D143" i="14"/>
  <c r="E143" i="14" s="1"/>
  <c r="F143" i="14" s="1"/>
  <c r="G143" i="14" s="1"/>
  <c r="D144" i="14"/>
  <c r="E144" i="14" s="1"/>
  <c r="F144" i="14" s="1"/>
  <c r="G144" i="14" s="1"/>
  <c r="D145" i="14"/>
  <c r="E145" i="14" s="1"/>
  <c r="F145" i="14" s="1"/>
  <c r="G145" i="14" s="1"/>
  <c r="D146" i="14"/>
  <c r="E146" i="14" s="1"/>
  <c r="F146" i="14" s="1"/>
  <c r="G146" i="14" s="1"/>
  <c r="D147" i="14"/>
  <c r="E147" i="14" s="1"/>
  <c r="F147" i="14" s="1"/>
  <c r="G147" i="14" s="1"/>
  <c r="D148" i="14"/>
  <c r="E148" i="14" s="1"/>
  <c r="F148" i="14" s="1"/>
  <c r="G148" i="14" s="1"/>
  <c r="D149" i="14"/>
  <c r="E149" i="14" s="1"/>
  <c r="F149" i="14" s="1"/>
  <c r="G149" i="14" s="1"/>
  <c r="D150" i="14"/>
  <c r="E150" i="14" s="1"/>
  <c r="F150" i="14" s="1"/>
  <c r="G150" i="14" s="1"/>
  <c r="D151" i="14"/>
  <c r="E151" i="14" s="1"/>
  <c r="F151" i="14" s="1"/>
  <c r="G151" i="14" s="1"/>
  <c r="D152" i="14"/>
  <c r="E152" i="14" s="1"/>
  <c r="F152" i="14" s="1"/>
  <c r="G152" i="14" s="1"/>
  <c r="D153" i="14"/>
  <c r="E153" i="14" s="1"/>
  <c r="F153" i="14" s="1"/>
  <c r="G153" i="14" s="1"/>
  <c r="D154" i="14"/>
  <c r="E154" i="14" s="1"/>
  <c r="F154" i="14" s="1"/>
  <c r="G154" i="14" s="1"/>
  <c r="D155" i="14"/>
  <c r="E155" i="14" s="1"/>
  <c r="F155" i="14" s="1"/>
  <c r="G155" i="14" s="1"/>
  <c r="D156" i="14"/>
  <c r="E156" i="14" s="1"/>
  <c r="F156" i="14" s="1"/>
  <c r="G156" i="14" s="1"/>
  <c r="D157" i="14"/>
  <c r="E157" i="14" s="1"/>
  <c r="F157" i="14" s="1"/>
  <c r="G157" i="14" s="1"/>
  <c r="D158" i="14"/>
  <c r="E158" i="14" s="1"/>
  <c r="F158" i="14" s="1"/>
  <c r="G158" i="14" s="1"/>
  <c r="D159" i="14"/>
  <c r="E159" i="14" s="1"/>
  <c r="F159" i="14" s="1"/>
  <c r="G159" i="14" s="1"/>
  <c r="D160" i="14"/>
  <c r="E160" i="14" s="1"/>
  <c r="F160" i="14" s="1"/>
  <c r="G160" i="14" s="1"/>
  <c r="D161" i="14"/>
  <c r="E161" i="14" s="1"/>
  <c r="F161" i="14" s="1"/>
  <c r="G161" i="14" s="1"/>
  <c r="D162" i="14"/>
  <c r="E162" i="14" s="1"/>
  <c r="F162" i="14" s="1"/>
  <c r="G162" i="14" s="1"/>
  <c r="D163" i="14"/>
  <c r="E163" i="14" s="1"/>
  <c r="F163" i="14" s="1"/>
  <c r="G163" i="14" s="1"/>
  <c r="D164" i="14"/>
  <c r="E164" i="14" s="1"/>
  <c r="F164" i="14" s="1"/>
  <c r="G164" i="14" s="1"/>
  <c r="D165" i="14"/>
  <c r="E165" i="14" s="1"/>
  <c r="F165" i="14" s="1"/>
  <c r="G165" i="14" s="1"/>
  <c r="D166" i="14"/>
  <c r="E166" i="14" s="1"/>
  <c r="F166" i="14" s="1"/>
  <c r="G166" i="14" s="1"/>
  <c r="D167" i="14"/>
  <c r="E167" i="14" s="1"/>
  <c r="F167" i="14" s="1"/>
  <c r="G167" i="14" s="1"/>
  <c r="D168" i="14"/>
  <c r="E168" i="14" s="1"/>
  <c r="F168" i="14" s="1"/>
  <c r="G168" i="14" s="1"/>
  <c r="D169" i="14"/>
  <c r="E169" i="14" s="1"/>
  <c r="F169" i="14" s="1"/>
  <c r="G169" i="14" s="1"/>
  <c r="D170" i="14"/>
  <c r="E170" i="14" s="1"/>
  <c r="F170" i="14" s="1"/>
  <c r="G170" i="14" s="1"/>
  <c r="D171" i="14"/>
  <c r="E171" i="14" s="1"/>
  <c r="F171" i="14" s="1"/>
  <c r="G171" i="14" s="1"/>
  <c r="D172" i="14"/>
  <c r="E172" i="14" s="1"/>
  <c r="F172" i="14" s="1"/>
  <c r="G172" i="14" s="1"/>
  <c r="D173" i="14"/>
  <c r="E173" i="14" s="1"/>
  <c r="F173" i="14" s="1"/>
  <c r="G173" i="14" s="1"/>
  <c r="D174" i="14"/>
  <c r="E174" i="14" s="1"/>
  <c r="F174" i="14" s="1"/>
  <c r="G174" i="14" s="1"/>
  <c r="D175" i="14"/>
  <c r="E175" i="14" s="1"/>
  <c r="F175" i="14" s="1"/>
  <c r="G175" i="14" s="1"/>
  <c r="D176" i="14"/>
  <c r="E176" i="14" s="1"/>
  <c r="F176" i="14" s="1"/>
  <c r="G176" i="14" s="1"/>
  <c r="D177" i="14"/>
  <c r="E177" i="14" s="1"/>
  <c r="F177" i="14" s="1"/>
  <c r="G177" i="14" s="1"/>
  <c r="D178" i="14"/>
  <c r="E178" i="14" s="1"/>
  <c r="F178" i="14" s="1"/>
  <c r="G178" i="14" s="1"/>
  <c r="D179" i="14"/>
  <c r="E179" i="14" s="1"/>
  <c r="F179" i="14" s="1"/>
  <c r="G179" i="14" s="1"/>
  <c r="D180" i="14"/>
  <c r="E180" i="14" s="1"/>
  <c r="F180" i="14" s="1"/>
  <c r="G180" i="14" s="1"/>
  <c r="D181" i="14"/>
  <c r="E181" i="14" s="1"/>
  <c r="F181" i="14" s="1"/>
  <c r="G181" i="14" s="1"/>
  <c r="D182" i="14"/>
  <c r="E182" i="14" s="1"/>
  <c r="F182" i="14" s="1"/>
  <c r="G182" i="14" s="1"/>
  <c r="D183" i="14"/>
  <c r="E183" i="14" s="1"/>
  <c r="F183" i="14" s="1"/>
  <c r="G183" i="14" s="1"/>
  <c r="D184" i="14"/>
  <c r="E184" i="14" s="1"/>
  <c r="F184" i="14" s="1"/>
  <c r="G184" i="14" s="1"/>
  <c r="D185" i="14"/>
  <c r="E185" i="14" s="1"/>
  <c r="F185" i="14" s="1"/>
  <c r="G185" i="14" s="1"/>
  <c r="D186" i="14"/>
  <c r="E186" i="14" s="1"/>
  <c r="F186" i="14" s="1"/>
  <c r="G186" i="14" s="1"/>
  <c r="D187" i="14"/>
  <c r="E187" i="14" s="1"/>
  <c r="F187" i="14" s="1"/>
  <c r="G187" i="14" s="1"/>
  <c r="D188" i="14"/>
  <c r="E188" i="14" s="1"/>
  <c r="F188" i="14" s="1"/>
  <c r="G188" i="14" s="1"/>
  <c r="D189" i="14"/>
  <c r="E189" i="14" s="1"/>
  <c r="F189" i="14" s="1"/>
  <c r="G189" i="14" s="1"/>
  <c r="D190" i="14"/>
  <c r="E190" i="14" s="1"/>
  <c r="F190" i="14" s="1"/>
  <c r="G190" i="14" s="1"/>
  <c r="D191" i="14"/>
  <c r="E191" i="14" s="1"/>
  <c r="F191" i="14" s="1"/>
  <c r="G191" i="14" s="1"/>
  <c r="D192" i="14"/>
  <c r="E192" i="14" s="1"/>
  <c r="F192" i="14" s="1"/>
  <c r="G192" i="14" s="1"/>
  <c r="D193" i="14"/>
  <c r="E193" i="14" s="1"/>
  <c r="F193" i="14" s="1"/>
  <c r="G193" i="14" s="1"/>
  <c r="D194" i="14"/>
  <c r="E194" i="14" s="1"/>
  <c r="F194" i="14" s="1"/>
  <c r="G194" i="14" s="1"/>
  <c r="D195" i="14"/>
  <c r="E195" i="14" s="1"/>
  <c r="F195" i="14" s="1"/>
  <c r="G195" i="14" s="1"/>
  <c r="D196" i="14"/>
  <c r="E196" i="14" s="1"/>
  <c r="F196" i="14" s="1"/>
  <c r="G196" i="14" s="1"/>
  <c r="D197" i="14"/>
  <c r="E197" i="14" s="1"/>
  <c r="F197" i="14" s="1"/>
  <c r="G197" i="14" s="1"/>
  <c r="D198" i="14"/>
  <c r="E198" i="14" s="1"/>
  <c r="F198" i="14" s="1"/>
  <c r="G198" i="14" s="1"/>
  <c r="D199" i="14"/>
  <c r="E199" i="14" s="1"/>
  <c r="F199" i="14" s="1"/>
  <c r="G199" i="14" s="1"/>
  <c r="D200" i="14"/>
  <c r="E200" i="14" s="1"/>
  <c r="F200" i="14" s="1"/>
  <c r="G200" i="14" s="1"/>
  <c r="D201" i="14"/>
  <c r="E201" i="14" s="1"/>
  <c r="F201" i="14" s="1"/>
  <c r="G201" i="14" s="1"/>
  <c r="D3" i="14"/>
  <c r="E3" i="14" s="1"/>
  <c r="F3" i="14" s="1"/>
  <c r="G3" i="14" s="1"/>
  <c r="C2" i="5"/>
  <c r="D3" i="15"/>
  <c r="E3" i="15" s="1"/>
  <c r="F3" i="15" s="1"/>
  <c r="G3" i="15" s="1"/>
  <c r="D4" i="15"/>
  <c r="E4" i="15" s="1"/>
  <c r="F4" i="15" s="1"/>
  <c r="G4" i="15" s="1"/>
  <c r="D5" i="15"/>
  <c r="E5" i="15" s="1"/>
  <c r="F5" i="15" s="1"/>
  <c r="G5" i="15" s="1"/>
  <c r="D6" i="15"/>
  <c r="E6" i="15" s="1"/>
  <c r="F6" i="15" s="1"/>
  <c r="G6" i="15" s="1"/>
  <c r="D7" i="15"/>
  <c r="E7" i="15" s="1"/>
  <c r="F7" i="15" s="1"/>
  <c r="G7" i="15" s="1"/>
  <c r="D8" i="15"/>
  <c r="E8" i="15" s="1"/>
  <c r="F8" i="15" s="1"/>
  <c r="G8" i="15" s="1"/>
  <c r="D9" i="15"/>
  <c r="E9" i="15" s="1"/>
  <c r="F9" i="15" s="1"/>
  <c r="G9" i="15" s="1"/>
  <c r="D10" i="15"/>
  <c r="E10" i="15" s="1"/>
  <c r="F10" i="15" s="1"/>
  <c r="G10" i="15" s="1"/>
  <c r="D11" i="15"/>
  <c r="E11" i="15" s="1"/>
  <c r="F11" i="15" s="1"/>
  <c r="G11" i="15" s="1"/>
  <c r="D12" i="15"/>
  <c r="E12" i="15" s="1"/>
  <c r="F12" i="15" s="1"/>
  <c r="G12" i="15" s="1"/>
  <c r="D13" i="15"/>
  <c r="E13" i="15" s="1"/>
  <c r="F13" i="15" s="1"/>
  <c r="G13" i="15" s="1"/>
  <c r="D14" i="15"/>
  <c r="E14" i="15" s="1"/>
  <c r="F14" i="15" s="1"/>
  <c r="G14" i="15" s="1"/>
  <c r="D15" i="15"/>
  <c r="E15" i="15" s="1"/>
  <c r="F15" i="15" s="1"/>
  <c r="G15" i="15" s="1"/>
  <c r="D16" i="15"/>
  <c r="E16" i="15" s="1"/>
  <c r="F16" i="15" s="1"/>
  <c r="G16" i="15" s="1"/>
  <c r="D17" i="15"/>
  <c r="E17" i="15" s="1"/>
  <c r="F17" i="15" s="1"/>
  <c r="G17" i="15" s="1"/>
  <c r="D18" i="15"/>
  <c r="E18" i="15" s="1"/>
  <c r="F18" i="15" s="1"/>
  <c r="G18" i="15" s="1"/>
  <c r="D19" i="15"/>
  <c r="E19" i="15" s="1"/>
  <c r="F19" i="15" s="1"/>
  <c r="G19" i="15" s="1"/>
  <c r="D20" i="15"/>
  <c r="E20" i="15" s="1"/>
  <c r="F20" i="15" s="1"/>
  <c r="G20" i="15" s="1"/>
  <c r="D21" i="15"/>
  <c r="E21" i="15" s="1"/>
  <c r="F21" i="15" s="1"/>
  <c r="G21" i="15" s="1"/>
  <c r="D22" i="15"/>
  <c r="E22" i="15" s="1"/>
  <c r="F22" i="15" s="1"/>
  <c r="G22" i="15" s="1"/>
  <c r="D23" i="15"/>
  <c r="E23" i="15" s="1"/>
  <c r="F23" i="15" s="1"/>
  <c r="G23" i="15" s="1"/>
  <c r="D24" i="15"/>
  <c r="E24" i="15" s="1"/>
  <c r="F24" i="15" s="1"/>
  <c r="G24" i="15" s="1"/>
  <c r="D25" i="15"/>
  <c r="E25" i="15" s="1"/>
  <c r="F25" i="15" s="1"/>
  <c r="G25" i="15" s="1"/>
  <c r="D26" i="15"/>
  <c r="E26" i="15" s="1"/>
  <c r="F26" i="15" s="1"/>
  <c r="G26" i="15" s="1"/>
  <c r="D27" i="15"/>
  <c r="E27" i="15" s="1"/>
  <c r="F27" i="15" s="1"/>
  <c r="G27" i="15" s="1"/>
  <c r="D28" i="15"/>
  <c r="E28" i="15" s="1"/>
  <c r="F28" i="15" s="1"/>
  <c r="G28" i="15" s="1"/>
  <c r="D29" i="15"/>
  <c r="E29" i="15" s="1"/>
  <c r="F29" i="15" s="1"/>
  <c r="G29" i="15" s="1"/>
  <c r="D30" i="15"/>
  <c r="E30" i="15" s="1"/>
  <c r="F30" i="15" s="1"/>
  <c r="G30" i="15" s="1"/>
  <c r="D31" i="15"/>
  <c r="E31" i="15" s="1"/>
  <c r="F31" i="15" s="1"/>
  <c r="G31" i="15" s="1"/>
  <c r="D32" i="15"/>
  <c r="E32" i="15" s="1"/>
  <c r="F32" i="15" s="1"/>
  <c r="G32" i="15" s="1"/>
  <c r="D33" i="15"/>
  <c r="E33" i="15" s="1"/>
  <c r="F33" i="15" s="1"/>
  <c r="G33" i="15" s="1"/>
  <c r="D34" i="15"/>
  <c r="E34" i="15" s="1"/>
  <c r="F34" i="15" s="1"/>
  <c r="G34" i="15" s="1"/>
  <c r="D35" i="15"/>
  <c r="E35" i="15" s="1"/>
  <c r="F35" i="15" s="1"/>
  <c r="G35" i="15" s="1"/>
  <c r="D36" i="15"/>
  <c r="E36" i="15" s="1"/>
  <c r="F36" i="15" s="1"/>
  <c r="G36" i="15" s="1"/>
  <c r="D37" i="15"/>
  <c r="E37" i="15" s="1"/>
  <c r="F37" i="15" s="1"/>
  <c r="G37" i="15" s="1"/>
  <c r="D38" i="15"/>
  <c r="E38" i="15" s="1"/>
  <c r="F38" i="15" s="1"/>
  <c r="G38" i="15" s="1"/>
  <c r="D39" i="15"/>
  <c r="E39" i="15" s="1"/>
  <c r="F39" i="15" s="1"/>
  <c r="G39" i="15" s="1"/>
  <c r="D40" i="15"/>
  <c r="E40" i="15" s="1"/>
  <c r="F40" i="15" s="1"/>
  <c r="G40" i="15" s="1"/>
  <c r="D41" i="15"/>
  <c r="E41" i="15" s="1"/>
  <c r="F41" i="15" s="1"/>
  <c r="G41" i="15" s="1"/>
  <c r="D42" i="15"/>
  <c r="E42" i="15" s="1"/>
  <c r="F42" i="15" s="1"/>
  <c r="G42" i="15" s="1"/>
  <c r="D43" i="15"/>
  <c r="E43" i="15" s="1"/>
  <c r="F43" i="15" s="1"/>
  <c r="G43" i="15" s="1"/>
  <c r="D44" i="15"/>
  <c r="E44" i="15" s="1"/>
  <c r="F44" i="15" s="1"/>
  <c r="G44" i="15" s="1"/>
  <c r="D45" i="15"/>
  <c r="E45" i="15" s="1"/>
  <c r="F45" i="15" s="1"/>
  <c r="G45" i="15" s="1"/>
  <c r="D46" i="15"/>
  <c r="E46" i="15" s="1"/>
  <c r="F46" i="15" s="1"/>
  <c r="G46" i="15" s="1"/>
  <c r="D47" i="15"/>
  <c r="E47" i="15" s="1"/>
  <c r="F47" i="15" s="1"/>
  <c r="G47" i="15" s="1"/>
  <c r="D48" i="15"/>
  <c r="E48" i="15" s="1"/>
  <c r="F48" i="15" s="1"/>
  <c r="G48" i="15" s="1"/>
  <c r="D49" i="15"/>
  <c r="E49" i="15" s="1"/>
  <c r="F49" i="15" s="1"/>
  <c r="G49" i="15" s="1"/>
  <c r="D50" i="15"/>
  <c r="E50" i="15" s="1"/>
  <c r="F50" i="15" s="1"/>
  <c r="G50" i="15" s="1"/>
  <c r="D51" i="15"/>
  <c r="E51" i="15" s="1"/>
  <c r="F51" i="15" s="1"/>
  <c r="G51" i="15" s="1"/>
  <c r="D52" i="15"/>
  <c r="E52" i="15" s="1"/>
  <c r="F52" i="15" s="1"/>
  <c r="G52" i="15" s="1"/>
  <c r="D53" i="15"/>
  <c r="E53" i="15" s="1"/>
  <c r="F53" i="15" s="1"/>
  <c r="G53" i="15" s="1"/>
  <c r="D54" i="15"/>
  <c r="E54" i="15" s="1"/>
  <c r="F54" i="15" s="1"/>
  <c r="G54" i="15" s="1"/>
  <c r="D55" i="15"/>
  <c r="E55" i="15" s="1"/>
  <c r="F55" i="15" s="1"/>
  <c r="G55" i="15" s="1"/>
  <c r="D56" i="15"/>
  <c r="E56" i="15" s="1"/>
  <c r="F56" i="15" s="1"/>
  <c r="G56" i="15" s="1"/>
  <c r="D57" i="15"/>
  <c r="E57" i="15" s="1"/>
  <c r="F57" i="15" s="1"/>
  <c r="G57" i="15" s="1"/>
  <c r="D58" i="15"/>
  <c r="E58" i="15" s="1"/>
  <c r="F58" i="15" s="1"/>
  <c r="G58" i="15" s="1"/>
  <c r="D59" i="15"/>
  <c r="E59" i="15" s="1"/>
  <c r="F59" i="15" s="1"/>
  <c r="G59" i="15" s="1"/>
  <c r="D60" i="15"/>
  <c r="E60" i="15" s="1"/>
  <c r="F60" i="15" s="1"/>
  <c r="G60" i="15" s="1"/>
  <c r="D61" i="15"/>
  <c r="E61" i="15" s="1"/>
  <c r="F61" i="15" s="1"/>
  <c r="G61" i="15" s="1"/>
  <c r="D62" i="15"/>
  <c r="E62" i="15" s="1"/>
  <c r="F62" i="15" s="1"/>
  <c r="G62" i="15" s="1"/>
  <c r="D63" i="15"/>
  <c r="E63" i="15" s="1"/>
  <c r="F63" i="15" s="1"/>
  <c r="G63" i="15" s="1"/>
  <c r="D64" i="15"/>
  <c r="E64" i="15" s="1"/>
  <c r="F64" i="15" s="1"/>
  <c r="G64" i="15" s="1"/>
  <c r="D65" i="15"/>
  <c r="E65" i="15" s="1"/>
  <c r="F65" i="15" s="1"/>
  <c r="G65" i="15" s="1"/>
  <c r="D66" i="15"/>
  <c r="E66" i="15" s="1"/>
  <c r="F66" i="15" s="1"/>
  <c r="G66" i="15" s="1"/>
  <c r="D67" i="15"/>
  <c r="E67" i="15" s="1"/>
  <c r="F67" i="15" s="1"/>
  <c r="G67" i="15" s="1"/>
  <c r="D68" i="15"/>
  <c r="E68" i="15" s="1"/>
  <c r="F68" i="15" s="1"/>
  <c r="G68" i="15" s="1"/>
  <c r="D69" i="15"/>
  <c r="E69" i="15" s="1"/>
  <c r="F69" i="15" s="1"/>
  <c r="G69" i="15" s="1"/>
  <c r="D70" i="15"/>
  <c r="E70" i="15" s="1"/>
  <c r="F70" i="15" s="1"/>
  <c r="G70" i="15" s="1"/>
  <c r="D71" i="15"/>
  <c r="E71" i="15" s="1"/>
  <c r="F71" i="15" s="1"/>
  <c r="G71" i="15" s="1"/>
  <c r="D72" i="15"/>
  <c r="E72" i="15" s="1"/>
  <c r="F72" i="15" s="1"/>
  <c r="G72" i="15" s="1"/>
  <c r="D73" i="15"/>
  <c r="E73" i="15" s="1"/>
  <c r="F73" i="15" s="1"/>
  <c r="G73" i="15" s="1"/>
  <c r="D74" i="15"/>
  <c r="E74" i="15" s="1"/>
  <c r="F74" i="15" s="1"/>
  <c r="G74" i="15" s="1"/>
  <c r="D75" i="15"/>
  <c r="E75" i="15" s="1"/>
  <c r="F75" i="15" s="1"/>
  <c r="G75" i="15" s="1"/>
  <c r="D76" i="15"/>
  <c r="E76" i="15" s="1"/>
  <c r="F76" i="15" s="1"/>
  <c r="G76" i="15" s="1"/>
  <c r="D77" i="15"/>
  <c r="E77" i="15" s="1"/>
  <c r="F77" i="15" s="1"/>
  <c r="G77" i="15" s="1"/>
  <c r="D78" i="15"/>
  <c r="E78" i="15" s="1"/>
  <c r="F78" i="15" s="1"/>
  <c r="G78" i="15" s="1"/>
  <c r="D79" i="15"/>
  <c r="E79" i="15" s="1"/>
  <c r="F79" i="15" s="1"/>
  <c r="G79" i="15" s="1"/>
  <c r="D80" i="15"/>
  <c r="E80" i="15" s="1"/>
  <c r="F80" i="15" s="1"/>
  <c r="G80" i="15" s="1"/>
  <c r="D81" i="15"/>
  <c r="E81" i="15" s="1"/>
  <c r="F81" i="15" s="1"/>
  <c r="G81" i="15" s="1"/>
  <c r="D82" i="15"/>
  <c r="E82" i="15" s="1"/>
  <c r="F82" i="15" s="1"/>
  <c r="G82" i="15" s="1"/>
  <c r="D83" i="15"/>
  <c r="E83" i="15" s="1"/>
  <c r="F83" i="15" s="1"/>
  <c r="G83" i="15" s="1"/>
  <c r="D84" i="15"/>
  <c r="E84" i="15" s="1"/>
  <c r="F84" i="15" s="1"/>
  <c r="G84" i="15" s="1"/>
  <c r="D85" i="15"/>
  <c r="E85" i="15" s="1"/>
  <c r="F85" i="15" s="1"/>
  <c r="G85" i="15" s="1"/>
  <c r="D86" i="15"/>
  <c r="E86" i="15" s="1"/>
  <c r="F86" i="15" s="1"/>
  <c r="G86" i="15" s="1"/>
  <c r="D87" i="15"/>
  <c r="E87" i="15" s="1"/>
  <c r="F87" i="15" s="1"/>
  <c r="G87" i="15" s="1"/>
  <c r="D88" i="15"/>
  <c r="E88" i="15" s="1"/>
  <c r="F88" i="15" s="1"/>
  <c r="G88" i="15" s="1"/>
  <c r="D89" i="15"/>
  <c r="E89" i="15" s="1"/>
  <c r="F89" i="15" s="1"/>
  <c r="G89" i="15" s="1"/>
  <c r="D90" i="15"/>
  <c r="E90" i="15" s="1"/>
  <c r="F90" i="15" s="1"/>
  <c r="G90" i="15" s="1"/>
  <c r="D91" i="15"/>
  <c r="E91" i="15" s="1"/>
  <c r="F91" i="15" s="1"/>
  <c r="G91" i="15" s="1"/>
  <c r="D92" i="15"/>
  <c r="E92" i="15" s="1"/>
  <c r="F92" i="15" s="1"/>
  <c r="G92" i="15" s="1"/>
  <c r="D93" i="15"/>
  <c r="E93" i="15" s="1"/>
  <c r="F93" i="15" s="1"/>
  <c r="G93" i="15" s="1"/>
  <c r="D94" i="15"/>
  <c r="E94" i="15" s="1"/>
  <c r="F94" i="15" s="1"/>
  <c r="G94" i="15" s="1"/>
  <c r="D95" i="15"/>
  <c r="E95" i="15" s="1"/>
  <c r="F95" i="15" s="1"/>
  <c r="G95" i="15" s="1"/>
  <c r="D96" i="15"/>
  <c r="E96" i="15" s="1"/>
  <c r="F96" i="15" s="1"/>
  <c r="G96" i="15" s="1"/>
  <c r="D97" i="15"/>
  <c r="E97" i="15" s="1"/>
  <c r="F97" i="15" s="1"/>
  <c r="G97" i="15" s="1"/>
  <c r="D98" i="15"/>
  <c r="E98" i="15" s="1"/>
  <c r="F98" i="15" s="1"/>
  <c r="G98" i="15" s="1"/>
  <c r="D99" i="15"/>
  <c r="E99" i="15" s="1"/>
  <c r="F99" i="15" s="1"/>
  <c r="G99" i="15" s="1"/>
  <c r="D100" i="15"/>
  <c r="E100" i="15" s="1"/>
  <c r="F100" i="15" s="1"/>
  <c r="G100" i="15" s="1"/>
  <c r="D101" i="15"/>
  <c r="E101" i="15" s="1"/>
  <c r="F101" i="15" s="1"/>
  <c r="G101" i="15" s="1"/>
  <c r="D102" i="15"/>
  <c r="E102" i="15" s="1"/>
  <c r="F102" i="15" s="1"/>
  <c r="G102" i="15" s="1"/>
  <c r="D103" i="15"/>
  <c r="E103" i="15" s="1"/>
  <c r="F103" i="15" s="1"/>
  <c r="G103" i="15" s="1"/>
  <c r="D104" i="15"/>
  <c r="E104" i="15" s="1"/>
  <c r="F104" i="15" s="1"/>
  <c r="G104" i="15" s="1"/>
  <c r="D105" i="15"/>
  <c r="E105" i="15" s="1"/>
  <c r="F105" i="15" s="1"/>
  <c r="G105" i="15" s="1"/>
  <c r="D106" i="15"/>
  <c r="E106" i="15" s="1"/>
  <c r="F106" i="15" s="1"/>
  <c r="G106" i="15" s="1"/>
  <c r="D107" i="15"/>
  <c r="E107" i="15" s="1"/>
  <c r="F107" i="15" s="1"/>
  <c r="G107" i="15" s="1"/>
  <c r="D108" i="15"/>
  <c r="E108" i="15" s="1"/>
  <c r="F108" i="15" s="1"/>
  <c r="G108" i="15" s="1"/>
  <c r="D109" i="15"/>
  <c r="E109" i="15" s="1"/>
  <c r="F109" i="15" s="1"/>
  <c r="G109" i="15" s="1"/>
  <c r="D110" i="15"/>
  <c r="E110" i="15" s="1"/>
  <c r="F110" i="15" s="1"/>
  <c r="G110" i="15" s="1"/>
  <c r="D111" i="15"/>
  <c r="E111" i="15" s="1"/>
  <c r="F111" i="15" s="1"/>
  <c r="G111" i="15" s="1"/>
  <c r="D112" i="15"/>
  <c r="E112" i="15" s="1"/>
  <c r="F112" i="15" s="1"/>
  <c r="G112" i="15" s="1"/>
  <c r="D113" i="15"/>
  <c r="E113" i="15" s="1"/>
  <c r="F113" i="15" s="1"/>
  <c r="G113" i="15" s="1"/>
  <c r="D114" i="15"/>
  <c r="E114" i="15" s="1"/>
  <c r="F114" i="15" s="1"/>
  <c r="G114" i="15" s="1"/>
  <c r="D115" i="15"/>
  <c r="E115" i="15" s="1"/>
  <c r="F115" i="15" s="1"/>
  <c r="G115" i="15" s="1"/>
  <c r="D116" i="15"/>
  <c r="E116" i="15" s="1"/>
  <c r="F116" i="15" s="1"/>
  <c r="G116" i="15" s="1"/>
  <c r="D117" i="15"/>
  <c r="E117" i="15" s="1"/>
  <c r="F117" i="15" s="1"/>
  <c r="G117" i="15" s="1"/>
  <c r="D118" i="15"/>
  <c r="E118" i="15" s="1"/>
  <c r="F118" i="15" s="1"/>
  <c r="G118" i="15" s="1"/>
  <c r="D119" i="15"/>
  <c r="E119" i="15" s="1"/>
  <c r="F119" i="15" s="1"/>
  <c r="G119" i="15" s="1"/>
  <c r="D120" i="15"/>
  <c r="E120" i="15" s="1"/>
  <c r="F120" i="15" s="1"/>
  <c r="G120" i="15" s="1"/>
  <c r="D121" i="15"/>
  <c r="E121" i="15" s="1"/>
  <c r="F121" i="15" s="1"/>
  <c r="G121" i="15" s="1"/>
  <c r="D122" i="15"/>
  <c r="E122" i="15" s="1"/>
  <c r="F122" i="15" s="1"/>
  <c r="G122" i="15" s="1"/>
  <c r="D123" i="15"/>
  <c r="E123" i="15" s="1"/>
  <c r="F123" i="15" s="1"/>
  <c r="G123" i="15" s="1"/>
  <c r="D124" i="15"/>
  <c r="E124" i="15" s="1"/>
  <c r="F124" i="15" s="1"/>
  <c r="G124" i="15" s="1"/>
  <c r="D125" i="15"/>
  <c r="E125" i="15" s="1"/>
  <c r="F125" i="15" s="1"/>
  <c r="G125" i="15" s="1"/>
  <c r="D126" i="15"/>
  <c r="E126" i="15" s="1"/>
  <c r="F126" i="15" s="1"/>
  <c r="G126" i="15" s="1"/>
  <c r="D127" i="15"/>
  <c r="E127" i="15" s="1"/>
  <c r="F127" i="15" s="1"/>
  <c r="G127" i="15" s="1"/>
  <c r="D128" i="15"/>
  <c r="E128" i="15" s="1"/>
  <c r="F128" i="15" s="1"/>
  <c r="G128" i="15" s="1"/>
  <c r="D129" i="15"/>
  <c r="E129" i="15" s="1"/>
  <c r="F129" i="15" s="1"/>
  <c r="G129" i="15" s="1"/>
  <c r="D130" i="15"/>
  <c r="E130" i="15" s="1"/>
  <c r="F130" i="15" s="1"/>
  <c r="G130" i="15" s="1"/>
  <c r="D131" i="15"/>
  <c r="E131" i="15" s="1"/>
  <c r="F131" i="15" s="1"/>
  <c r="G131" i="15" s="1"/>
  <c r="D132" i="15"/>
  <c r="E132" i="15" s="1"/>
  <c r="F132" i="15" s="1"/>
  <c r="G132" i="15" s="1"/>
  <c r="D133" i="15"/>
  <c r="E133" i="15" s="1"/>
  <c r="F133" i="15" s="1"/>
  <c r="G133" i="15" s="1"/>
  <c r="D134" i="15"/>
  <c r="E134" i="15" s="1"/>
  <c r="F134" i="15" s="1"/>
  <c r="G134" i="15" s="1"/>
  <c r="D135" i="15"/>
  <c r="E135" i="15" s="1"/>
  <c r="F135" i="15" s="1"/>
  <c r="G135" i="15" s="1"/>
  <c r="D136" i="15"/>
  <c r="E136" i="15" s="1"/>
  <c r="F136" i="15" s="1"/>
  <c r="G136" i="15" s="1"/>
  <c r="D137" i="15"/>
  <c r="E137" i="15" s="1"/>
  <c r="F137" i="15" s="1"/>
  <c r="G137" i="15" s="1"/>
  <c r="D138" i="15"/>
  <c r="E138" i="15" s="1"/>
  <c r="F138" i="15" s="1"/>
  <c r="G138" i="15" s="1"/>
  <c r="D139" i="15"/>
  <c r="E139" i="15" s="1"/>
  <c r="F139" i="15" s="1"/>
  <c r="G139" i="15" s="1"/>
  <c r="D140" i="15"/>
  <c r="E140" i="15" s="1"/>
  <c r="F140" i="15" s="1"/>
  <c r="G140" i="15" s="1"/>
  <c r="D141" i="15"/>
  <c r="E141" i="15" s="1"/>
  <c r="F141" i="15" s="1"/>
  <c r="G141" i="15" s="1"/>
  <c r="D142" i="15"/>
  <c r="E142" i="15" s="1"/>
  <c r="F142" i="15" s="1"/>
  <c r="G142" i="15" s="1"/>
  <c r="D143" i="15"/>
  <c r="E143" i="15" s="1"/>
  <c r="F143" i="15" s="1"/>
  <c r="G143" i="15" s="1"/>
  <c r="D144" i="15"/>
  <c r="E144" i="15" s="1"/>
  <c r="F144" i="15" s="1"/>
  <c r="G144" i="15" s="1"/>
  <c r="D145" i="15"/>
  <c r="E145" i="15" s="1"/>
  <c r="F145" i="15" s="1"/>
  <c r="G145" i="15" s="1"/>
  <c r="D146" i="15"/>
  <c r="E146" i="15" s="1"/>
  <c r="F146" i="15" s="1"/>
  <c r="G146" i="15" s="1"/>
  <c r="D147" i="15"/>
  <c r="E147" i="15" s="1"/>
  <c r="F147" i="15" s="1"/>
  <c r="G147" i="15" s="1"/>
  <c r="D148" i="15"/>
  <c r="E148" i="15" s="1"/>
  <c r="F148" i="15" s="1"/>
  <c r="G148" i="15" s="1"/>
  <c r="D149" i="15"/>
  <c r="E149" i="15" s="1"/>
  <c r="F149" i="15" s="1"/>
  <c r="G149" i="15" s="1"/>
  <c r="D150" i="15"/>
  <c r="E150" i="15" s="1"/>
  <c r="F150" i="15" s="1"/>
  <c r="G150" i="15" s="1"/>
  <c r="D151" i="15"/>
  <c r="E151" i="15" s="1"/>
  <c r="F151" i="15" s="1"/>
  <c r="G151" i="15" s="1"/>
  <c r="D152" i="15"/>
  <c r="E152" i="15" s="1"/>
  <c r="F152" i="15" s="1"/>
  <c r="G152" i="15" s="1"/>
  <c r="D153" i="15"/>
  <c r="E153" i="15" s="1"/>
  <c r="F153" i="15" s="1"/>
  <c r="G153" i="15" s="1"/>
  <c r="D154" i="15"/>
  <c r="E154" i="15" s="1"/>
  <c r="F154" i="15" s="1"/>
  <c r="G154" i="15" s="1"/>
  <c r="D155" i="15"/>
  <c r="E155" i="15" s="1"/>
  <c r="F155" i="15" s="1"/>
  <c r="G155" i="15" s="1"/>
  <c r="D156" i="15"/>
  <c r="E156" i="15" s="1"/>
  <c r="F156" i="15" s="1"/>
  <c r="G156" i="15" s="1"/>
  <c r="D157" i="15"/>
  <c r="E157" i="15" s="1"/>
  <c r="F157" i="15" s="1"/>
  <c r="G157" i="15" s="1"/>
  <c r="D158" i="15"/>
  <c r="E158" i="15" s="1"/>
  <c r="F158" i="15" s="1"/>
  <c r="G158" i="15" s="1"/>
  <c r="D159" i="15"/>
  <c r="E159" i="15" s="1"/>
  <c r="F159" i="15" s="1"/>
  <c r="G159" i="15" s="1"/>
  <c r="D160" i="15"/>
  <c r="E160" i="15" s="1"/>
  <c r="F160" i="15" s="1"/>
  <c r="G160" i="15" s="1"/>
  <c r="D161" i="15"/>
  <c r="E161" i="15" s="1"/>
  <c r="F161" i="15" s="1"/>
  <c r="G161" i="15" s="1"/>
  <c r="D162" i="15"/>
  <c r="E162" i="15" s="1"/>
  <c r="F162" i="15" s="1"/>
  <c r="G162" i="15" s="1"/>
  <c r="D163" i="15"/>
  <c r="E163" i="15" s="1"/>
  <c r="F163" i="15" s="1"/>
  <c r="G163" i="15" s="1"/>
  <c r="D164" i="15"/>
  <c r="E164" i="15" s="1"/>
  <c r="F164" i="15" s="1"/>
  <c r="G164" i="15" s="1"/>
  <c r="D165" i="15"/>
  <c r="E165" i="15" s="1"/>
  <c r="F165" i="15" s="1"/>
  <c r="G165" i="15" s="1"/>
  <c r="D166" i="15"/>
  <c r="E166" i="15" s="1"/>
  <c r="F166" i="15" s="1"/>
  <c r="G166" i="15" s="1"/>
  <c r="D167" i="15"/>
  <c r="E167" i="15" s="1"/>
  <c r="F167" i="15" s="1"/>
  <c r="G167" i="15" s="1"/>
  <c r="D168" i="15"/>
  <c r="E168" i="15" s="1"/>
  <c r="F168" i="15" s="1"/>
  <c r="G168" i="15" s="1"/>
  <c r="D169" i="15"/>
  <c r="E169" i="15" s="1"/>
  <c r="F169" i="15" s="1"/>
  <c r="G169" i="15" s="1"/>
  <c r="D170" i="15"/>
  <c r="E170" i="15" s="1"/>
  <c r="F170" i="15" s="1"/>
  <c r="G170" i="15" s="1"/>
  <c r="D171" i="15"/>
  <c r="E171" i="15" s="1"/>
  <c r="F171" i="15" s="1"/>
  <c r="G171" i="15" s="1"/>
  <c r="D172" i="15"/>
  <c r="E172" i="15" s="1"/>
  <c r="F172" i="15" s="1"/>
  <c r="G172" i="15" s="1"/>
  <c r="D173" i="15"/>
  <c r="E173" i="15" s="1"/>
  <c r="F173" i="15" s="1"/>
  <c r="G173" i="15" s="1"/>
  <c r="D174" i="15"/>
  <c r="E174" i="15" s="1"/>
  <c r="F174" i="15" s="1"/>
  <c r="G174" i="15" s="1"/>
  <c r="D175" i="15"/>
  <c r="E175" i="15" s="1"/>
  <c r="F175" i="15" s="1"/>
  <c r="G175" i="15" s="1"/>
  <c r="D176" i="15"/>
  <c r="E176" i="15" s="1"/>
  <c r="F176" i="15" s="1"/>
  <c r="G176" i="15" s="1"/>
  <c r="D177" i="15"/>
  <c r="E177" i="15" s="1"/>
  <c r="F177" i="15" s="1"/>
  <c r="G177" i="15" s="1"/>
  <c r="D178" i="15"/>
  <c r="E178" i="15" s="1"/>
  <c r="F178" i="15" s="1"/>
  <c r="G178" i="15" s="1"/>
  <c r="D179" i="15"/>
  <c r="E179" i="15" s="1"/>
  <c r="F179" i="15" s="1"/>
  <c r="G179" i="15" s="1"/>
  <c r="D180" i="15"/>
  <c r="E180" i="15" s="1"/>
  <c r="F180" i="15" s="1"/>
  <c r="G180" i="15" s="1"/>
  <c r="D181" i="15"/>
  <c r="E181" i="15" s="1"/>
  <c r="F181" i="15" s="1"/>
  <c r="G181" i="15" s="1"/>
  <c r="D182" i="15"/>
  <c r="E182" i="15" s="1"/>
  <c r="F182" i="15" s="1"/>
  <c r="G182" i="15" s="1"/>
  <c r="D183" i="15"/>
  <c r="E183" i="15" s="1"/>
  <c r="F183" i="15" s="1"/>
  <c r="G183" i="15" s="1"/>
  <c r="D184" i="15"/>
  <c r="E184" i="15" s="1"/>
  <c r="F184" i="15" s="1"/>
  <c r="G184" i="15" s="1"/>
  <c r="D185" i="15"/>
  <c r="E185" i="15" s="1"/>
  <c r="F185" i="15" s="1"/>
  <c r="G185" i="15" s="1"/>
  <c r="D186" i="15"/>
  <c r="E186" i="15" s="1"/>
  <c r="F186" i="15" s="1"/>
  <c r="G186" i="15" s="1"/>
  <c r="D187" i="15"/>
  <c r="E187" i="15" s="1"/>
  <c r="F187" i="15" s="1"/>
  <c r="G187" i="15" s="1"/>
  <c r="D188" i="15"/>
  <c r="E188" i="15" s="1"/>
  <c r="F188" i="15" s="1"/>
  <c r="G188" i="15" s="1"/>
  <c r="D189" i="15"/>
  <c r="E189" i="15" s="1"/>
  <c r="F189" i="15" s="1"/>
  <c r="G189" i="15" s="1"/>
  <c r="D190" i="15"/>
  <c r="E190" i="15" s="1"/>
  <c r="F190" i="15" s="1"/>
  <c r="G190" i="15" s="1"/>
  <c r="D191" i="15"/>
  <c r="E191" i="15" s="1"/>
  <c r="F191" i="15" s="1"/>
  <c r="G191" i="15" s="1"/>
  <c r="D192" i="15"/>
  <c r="E192" i="15" s="1"/>
  <c r="F192" i="15" s="1"/>
  <c r="G192" i="15" s="1"/>
  <c r="D193" i="15"/>
  <c r="E193" i="15" s="1"/>
  <c r="F193" i="15" s="1"/>
  <c r="G193" i="15" s="1"/>
  <c r="D194" i="15"/>
  <c r="E194" i="15" s="1"/>
  <c r="F194" i="15" s="1"/>
  <c r="G194" i="15" s="1"/>
  <c r="D195" i="15"/>
  <c r="E195" i="15" s="1"/>
  <c r="F195" i="15" s="1"/>
  <c r="G195" i="15" s="1"/>
  <c r="D196" i="15"/>
  <c r="E196" i="15" s="1"/>
  <c r="F196" i="15" s="1"/>
  <c r="G196" i="15" s="1"/>
  <c r="D197" i="15"/>
  <c r="E197" i="15" s="1"/>
  <c r="F197" i="15" s="1"/>
  <c r="G197" i="15" s="1"/>
  <c r="D198" i="15"/>
  <c r="E198" i="15" s="1"/>
  <c r="F198" i="15" s="1"/>
  <c r="G198" i="15" s="1"/>
  <c r="D199" i="15"/>
  <c r="E199" i="15" s="1"/>
  <c r="F199" i="15" s="1"/>
  <c r="G199" i="15" s="1"/>
  <c r="D200" i="15"/>
  <c r="E200" i="15" s="1"/>
  <c r="F200" i="15" s="1"/>
  <c r="G200" i="15" s="1"/>
  <c r="D201" i="15"/>
  <c r="E201" i="15" s="1"/>
  <c r="F201" i="15" s="1"/>
  <c r="D2" i="15"/>
  <c r="E2" i="15" s="1"/>
  <c r="F2" i="15" s="1"/>
  <c r="G2" i="15" s="1"/>
  <c r="C201" i="15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T148" i="12"/>
  <c r="T149" i="12"/>
  <c r="T150" i="12"/>
  <c r="T151" i="12"/>
  <c r="T152" i="12"/>
  <c r="T153" i="12"/>
  <c r="T154" i="12"/>
  <c r="T155" i="12"/>
  <c r="T156" i="12"/>
  <c r="T157" i="12"/>
  <c r="T158" i="12"/>
  <c r="T159" i="12"/>
  <c r="T160" i="12"/>
  <c r="T161" i="12"/>
  <c r="T162" i="12"/>
  <c r="T163" i="12"/>
  <c r="T164" i="12"/>
  <c r="T165" i="12"/>
  <c r="T166" i="12"/>
  <c r="T167" i="12"/>
  <c r="T168" i="12"/>
  <c r="T169" i="12"/>
  <c r="T170" i="12"/>
  <c r="T171" i="12"/>
  <c r="T172" i="12"/>
  <c r="T173" i="12"/>
  <c r="T174" i="12"/>
  <c r="T175" i="12"/>
  <c r="T176" i="12"/>
  <c r="T177" i="12"/>
  <c r="T178" i="12"/>
  <c r="T179" i="12"/>
  <c r="T180" i="12"/>
  <c r="T181" i="12"/>
  <c r="T182" i="12"/>
  <c r="T183" i="12"/>
  <c r="T184" i="12"/>
  <c r="T185" i="12"/>
  <c r="T186" i="12"/>
  <c r="T187" i="12"/>
  <c r="T188" i="12"/>
  <c r="T189" i="12"/>
  <c r="T190" i="12"/>
  <c r="T191" i="12"/>
  <c r="T192" i="12"/>
  <c r="T193" i="12"/>
  <c r="T194" i="12"/>
  <c r="T195" i="12"/>
  <c r="T196" i="12"/>
  <c r="T197" i="12"/>
  <c r="T198" i="12"/>
  <c r="T199" i="12"/>
  <c r="T200" i="12"/>
  <c r="T201" i="12"/>
  <c r="T202" i="12"/>
  <c r="T203" i="12"/>
  <c r="T204" i="12"/>
  <c r="T205" i="12"/>
  <c r="T206" i="12"/>
  <c r="T207" i="12"/>
  <c r="T8" i="12"/>
  <c r="F8" i="12"/>
  <c r="F207" i="12"/>
  <c r="E207" i="12"/>
  <c r="D207" i="12"/>
  <c r="P207" i="12" s="1"/>
  <c r="F206" i="12"/>
  <c r="E206" i="12"/>
  <c r="D206" i="12"/>
  <c r="P206" i="12" s="1"/>
  <c r="C206" i="12"/>
  <c r="F205" i="12"/>
  <c r="E205" i="12"/>
  <c r="D205" i="12"/>
  <c r="P205" i="12" s="1"/>
  <c r="F204" i="12"/>
  <c r="E204" i="12"/>
  <c r="D204" i="12"/>
  <c r="P204" i="12" s="1"/>
  <c r="F203" i="12"/>
  <c r="E203" i="12"/>
  <c r="D203" i="12"/>
  <c r="P203" i="12" s="1"/>
  <c r="P202" i="12"/>
  <c r="F202" i="12"/>
  <c r="E202" i="12"/>
  <c r="D202" i="12"/>
  <c r="F201" i="12"/>
  <c r="E201" i="12"/>
  <c r="D201" i="12"/>
  <c r="P201" i="12" s="1"/>
  <c r="F200" i="12"/>
  <c r="E200" i="12"/>
  <c r="D200" i="12"/>
  <c r="P200" i="12" s="1"/>
  <c r="F199" i="12"/>
  <c r="E199" i="12"/>
  <c r="D199" i="12"/>
  <c r="P199" i="12" s="1"/>
  <c r="F198" i="12"/>
  <c r="E198" i="12"/>
  <c r="D198" i="12"/>
  <c r="P198" i="12" s="1"/>
  <c r="F197" i="12"/>
  <c r="E197" i="12"/>
  <c r="D197" i="12"/>
  <c r="C197" i="12"/>
  <c r="F196" i="12"/>
  <c r="E196" i="12"/>
  <c r="D196" i="12"/>
  <c r="P196" i="12" s="1"/>
  <c r="P195" i="12"/>
  <c r="F195" i="12"/>
  <c r="E195" i="12"/>
  <c r="D195" i="12"/>
  <c r="F194" i="12"/>
  <c r="E194" i="12"/>
  <c r="D194" i="12"/>
  <c r="C194" i="12"/>
  <c r="F193" i="12"/>
  <c r="E193" i="12"/>
  <c r="D193" i="12"/>
  <c r="P193" i="12" s="1"/>
  <c r="F192" i="12"/>
  <c r="E192" i="12"/>
  <c r="D192" i="12"/>
  <c r="P192" i="12" s="1"/>
  <c r="F191" i="12"/>
  <c r="E191" i="12"/>
  <c r="D191" i="12"/>
  <c r="P191" i="12" s="1"/>
  <c r="P190" i="12"/>
  <c r="F190" i="12"/>
  <c r="E190" i="12"/>
  <c r="D190" i="12"/>
  <c r="F189" i="12"/>
  <c r="E189" i="12"/>
  <c r="D189" i="12"/>
  <c r="P189" i="12" s="1"/>
  <c r="F188" i="12"/>
  <c r="E188" i="12"/>
  <c r="D188" i="12"/>
  <c r="P188" i="12" s="1"/>
  <c r="F187" i="12"/>
  <c r="E187" i="12"/>
  <c r="D187" i="12"/>
  <c r="P187" i="12" s="1"/>
  <c r="P186" i="12"/>
  <c r="G186" i="12"/>
  <c r="F186" i="12"/>
  <c r="E186" i="12"/>
  <c r="D186" i="12"/>
  <c r="F185" i="12"/>
  <c r="E185" i="12"/>
  <c r="D185" i="12"/>
  <c r="P185" i="12" s="1"/>
  <c r="F184" i="12"/>
  <c r="E184" i="12"/>
  <c r="D184" i="12"/>
  <c r="P184" i="12" s="1"/>
  <c r="F183" i="12"/>
  <c r="E183" i="12"/>
  <c r="D183" i="12"/>
  <c r="P183" i="12" s="1"/>
  <c r="F182" i="12"/>
  <c r="E182" i="12"/>
  <c r="D182" i="12"/>
  <c r="P182" i="12" s="1"/>
  <c r="F181" i="12"/>
  <c r="E181" i="12"/>
  <c r="D181" i="12"/>
  <c r="P181" i="12" s="1"/>
  <c r="F180" i="12"/>
  <c r="E180" i="12"/>
  <c r="D180" i="12"/>
  <c r="P180" i="12" s="1"/>
  <c r="C180" i="12"/>
  <c r="F179" i="12"/>
  <c r="E179" i="12"/>
  <c r="D179" i="12"/>
  <c r="P179" i="12" s="1"/>
  <c r="F178" i="12"/>
  <c r="E178" i="12"/>
  <c r="D178" i="12"/>
  <c r="P178" i="12" s="1"/>
  <c r="C178" i="12"/>
  <c r="P177" i="12"/>
  <c r="F177" i="12"/>
  <c r="E177" i="12"/>
  <c r="D177" i="12"/>
  <c r="F176" i="12"/>
  <c r="E176" i="12"/>
  <c r="D176" i="12"/>
  <c r="P176" i="12" s="1"/>
  <c r="F175" i="12"/>
  <c r="E175" i="12"/>
  <c r="D175" i="12"/>
  <c r="P175" i="12" s="1"/>
  <c r="F174" i="12"/>
  <c r="E174" i="12"/>
  <c r="D174" i="12"/>
  <c r="P174" i="12" s="1"/>
  <c r="C174" i="12"/>
  <c r="F173" i="12"/>
  <c r="E173" i="12"/>
  <c r="D173" i="12"/>
  <c r="P173" i="12" s="1"/>
  <c r="C173" i="12"/>
  <c r="P172" i="12"/>
  <c r="F172" i="12"/>
  <c r="E172" i="12"/>
  <c r="D172" i="12"/>
  <c r="F171" i="12"/>
  <c r="E171" i="12"/>
  <c r="D171" i="12"/>
  <c r="P171" i="12" s="1"/>
  <c r="F170" i="12"/>
  <c r="E170" i="12"/>
  <c r="D170" i="12"/>
  <c r="P170" i="12" s="1"/>
  <c r="F169" i="12"/>
  <c r="E169" i="12"/>
  <c r="D169" i="12"/>
  <c r="P169" i="12" s="1"/>
  <c r="P168" i="12"/>
  <c r="F168" i="12"/>
  <c r="E168" i="12"/>
  <c r="D168" i="12"/>
  <c r="F167" i="12"/>
  <c r="E167" i="12"/>
  <c r="D167" i="12"/>
  <c r="P167" i="12" s="1"/>
  <c r="F166" i="12"/>
  <c r="E166" i="12"/>
  <c r="D166" i="12"/>
  <c r="P166" i="12" s="1"/>
  <c r="F165" i="12"/>
  <c r="E165" i="12"/>
  <c r="D165" i="12"/>
  <c r="P165" i="12" s="1"/>
  <c r="F164" i="12"/>
  <c r="E164" i="12"/>
  <c r="D164" i="12"/>
  <c r="P164" i="12" s="1"/>
  <c r="F163" i="12"/>
  <c r="E163" i="12"/>
  <c r="D163" i="12"/>
  <c r="P163" i="12" s="1"/>
  <c r="F162" i="12"/>
  <c r="E162" i="12"/>
  <c r="D162" i="12"/>
  <c r="P162" i="12" s="1"/>
  <c r="F161" i="12"/>
  <c r="E161" i="12"/>
  <c r="D161" i="12"/>
  <c r="P161" i="12" s="1"/>
  <c r="C161" i="12"/>
  <c r="P160" i="12"/>
  <c r="F160" i="12"/>
  <c r="E160" i="12"/>
  <c r="D160" i="12"/>
  <c r="F159" i="12"/>
  <c r="E159" i="12"/>
  <c r="D159" i="12"/>
  <c r="P159" i="12" s="1"/>
  <c r="F158" i="12"/>
  <c r="E158" i="12"/>
  <c r="D158" i="12"/>
  <c r="P158" i="12" s="1"/>
  <c r="F157" i="12"/>
  <c r="E157" i="12"/>
  <c r="D157" i="12"/>
  <c r="P157" i="12" s="1"/>
  <c r="P156" i="12"/>
  <c r="F156" i="12"/>
  <c r="E156" i="12"/>
  <c r="D156" i="12"/>
  <c r="F155" i="12"/>
  <c r="E155" i="12"/>
  <c r="D155" i="12"/>
  <c r="P155" i="12" s="1"/>
  <c r="F154" i="12"/>
  <c r="E154" i="12"/>
  <c r="D154" i="12"/>
  <c r="P154" i="12" s="1"/>
  <c r="F153" i="12"/>
  <c r="E153" i="12"/>
  <c r="D153" i="12"/>
  <c r="P153" i="12" s="1"/>
  <c r="F152" i="12"/>
  <c r="E152" i="12"/>
  <c r="D152" i="12"/>
  <c r="P152" i="12" s="1"/>
  <c r="F151" i="12"/>
  <c r="E151" i="12"/>
  <c r="D151" i="12"/>
  <c r="P151" i="12" s="1"/>
  <c r="F150" i="12"/>
  <c r="E150" i="12"/>
  <c r="D150" i="12"/>
  <c r="P150" i="12" s="1"/>
  <c r="F149" i="12"/>
  <c r="E149" i="12"/>
  <c r="D149" i="12"/>
  <c r="P149" i="12" s="1"/>
  <c r="C149" i="12"/>
  <c r="F148" i="12"/>
  <c r="E148" i="12"/>
  <c r="D148" i="12"/>
  <c r="P148" i="12" s="1"/>
  <c r="F147" i="12"/>
  <c r="E147" i="12"/>
  <c r="D147" i="12"/>
  <c r="P147" i="12" s="1"/>
  <c r="F146" i="12"/>
  <c r="E146" i="12"/>
  <c r="D146" i="12"/>
  <c r="P146" i="12" s="1"/>
  <c r="F145" i="12"/>
  <c r="E145" i="12"/>
  <c r="D145" i="12"/>
  <c r="P145" i="12" s="1"/>
  <c r="F144" i="12"/>
  <c r="E144" i="12"/>
  <c r="D144" i="12"/>
  <c r="P144" i="12" s="1"/>
  <c r="F143" i="12"/>
  <c r="E143" i="12"/>
  <c r="D143" i="12"/>
  <c r="P143" i="12" s="1"/>
  <c r="F142" i="12"/>
  <c r="E142" i="12"/>
  <c r="D142" i="12"/>
  <c r="P142" i="12" s="1"/>
  <c r="F141" i="12"/>
  <c r="E141" i="12"/>
  <c r="D141" i="12"/>
  <c r="P141" i="12" s="1"/>
  <c r="F140" i="12"/>
  <c r="E140" i="12"/>
  <c r="D140" i="12"/>
  <c r="P140" i="12" s="1"/>
  <c r="F139" i="12"/>
  <c r="E139" i="12"/>
  <c r="D139" i="12"/>
  <c r="P139" i="12" s="1"/>
  <c r="P138" i="12"/>
  <c r="G138" i="12"/>
  <c r="F138" i="12"/>
  <c r="E138" i="12"/>
  <c r="D138" i="12"/>
  <c r="F137" i="12"/>
  <c r="E137" i="12"/>
  <c r="D137" i="12"/>
  <c r="P137" i="12" s="1"/>
  <c r="F136" i="12"/>
  <c r="E136" i="12"/>
  <c r="D136" i="12"/>
  <c r="P136" i="12" s="1"/>
  <c r="C136" i="12"/>
  <c r="F135" i="12"/>
  <c r="E135" i="12"/>
  <c r="D135" i="12"/>
  <c r="P135" i="12" s="1"/>
  <c r="C135" i="12"/>
  <c r="F134" i="12"/>
  <c r="E134" i="12"/>
  <c r="D134" i="12"/>
  <c r="P134" i="12" s="1"/>
  <c r="F133" i="12"/>
  <c r="E133" i="12"/>
  <c r="D133" i="12"/>
  <c r="P133" i="12" s="1"/>
  <c r="F132" i="12"/>
  <c r="E132" i="12"/>
  <c r="D132" i="12"/>
  <c r="P132" i="12" s="1"/>
  <c r="F131" i="12"/>
  <c r="E131" i="12"/>
  <c r="D131" i="12"/>
  <c r="P131" i="12" s="1"/>
  <c r="F130" i="12"/>
  <c r="E130" i="12"/>
  <c r="D130" i="12"/>
  <c r="P130" i="12" s="1"/>
  <c r="F129" i="12"/>
  <c r="E129" i="12"/>
  <c r="D129" i="12"/>
  <c r="P129" i="12" s="1"/>
  <c r="F128" i="12"/>
  <c r="E128" i="12"/>
  <c r="D128" i="12"/>
  <c r="P128" i="12" s="1"/>
  <c r="F127" i="12"/>
  <c r="E127" i="12"/>
  <c r="D127" i="12"/>
  <c r="P127" i="12" s="1"/>
  <c r="C127" i="12"/>
  <c r="F126" i="12"/>
  <c r="E126" i="12"/>
  <c r="D126" i="12"/>
  <c r="P126" i="12" s="1"/>
  <c r="F125" i="12"/>
  <c r="E125" i="12"/>
  <c r="D125" i="12"/>
  <c r="P125" i="12" s="1"/>
  <c r="C125" i="12"/>
  <c r="F124" i="12"/>
  <c r="E124" i="12"/>
  <c r="D124" i="12"/>
  <c r="P124" i="12" s="1"/>
  <c r="F123" i="12"/>
  <c r="E123" i="12"/>
  <c r="D123" i="12"/>
  <c r="P123" i="12" s="1"/>
  <c r="F122" i="12"/>
  <c r="E122" i="12"/>
  <c r="D122" i="12"/>
  <c r="C122" i="12"/>
  <c r="P121" i="12"/>
  <c r="F121" i="12"/>
  <c r="E121" i="12"/>
  <c r="D121" i="12"/>
  <c r="F120" i="12"/>
  <c r="E120" i="12"/>
  <c r="D120" i="12"/>
  <c r="P120" i="12" s="1"/>
  <c r="C120" i="12"/>
  <c r="F119" i="12"/>
  <c r="E119" i="12"/>
  <c r="D119" i="12"/>
  <c r="P119" i="12" s="1"/>
  <c r="F118" i="12"/>
  <c r="E118" i="12"/>
  <c r="D118" i="12"/>
  <c r="P118" i="12" s="1"/>
  <c r="C118" i="12"/>
  <c r="F117" i="12"/>
  <c r="E117" i="12"/>
  <c r="D117" i="12"/>
  <c r="P117" i="12" s="1"/>
  <c r="C117" i="12"/>
  <c r="P116" i="12"/>
  <c r="F116" i="12"/>
  <c r="E116" i="12"/>
  <c r="D116" i="12"/>
  <c r="F115" i="12"/>
  <c r="E115" i="12"/>
  <c r="D115" i="12"/>
  <c r="P115" i="12" s="1"/>
  <c r="F114" i="12"/>
  <c r="E114" i="12"/>
  <c r="D114" i="12"/>
  <c r="P114" i="12" s="1"/>
  <c r="F113" i="12"/>
  <c r="E113" i="12"/>
  <c r="D113" i="12"/>
  <c r="P113" i="12" s="1"/>
  <c r="F112" i="12"/>
  <c r="E112" i="12"/>
  <c r="D112" i="12"/>
  <c r="P112" i="12" s="1"/>
  <c r="C112" i="12"/>
  <c r="F111" i="12"/>
  <c r="E111" i="12"/>
  <c r="D111" i="12"/>
  <c r="P111" i="12" s="1"/>
  <c r="F110" i="12"/>
  <c r="E110" i="12"/>
  <c r="D110" i="12"/>
  <c r="C110" i="12"/>
  <c r="F109" i="12"/>
  <c r="E109" i="12"/>
  <c r="D109" i="12"/>
  <c r="P109" i="12" s="1"/>
  <c r="F108" i="12"/>
  <c r="E108" i="12"/>
  <c r="D108" i="12"/>
  <c r="P108" i="12" s="1"/>
  <c r="C108" i="12"/>
  <c r="G107" i="12"/>
  <c r="F107" i="12"/>
  <c r="E107" i="12"/>
  <c r="D107" i="12"/>
  <c r="P107" i="12" s="1"/>
  <c r="F106" i="12"/>
  <c r="E106" i="12"/>
  <c r="D106" i="12"/>
  <c r="P106" i="12" s="1"/>
  <c r="F105" i="12"/>
  <c r="E105" i="12"/>
  <c r="D105" i="12"/>
  <c r="P105" i="12" s="1"/>
  <c r="F104" i="12"/>
  <c r="E104" i="12"/>
  <c r="D104" i="12"/>
  <c r="P104" i="12" s="1"/>
  <c r="F103" i="12"/>
  <c r="E103" i="12"/>
  <c r="D103" i="12"/>
  <c r="P103" i="12" s="1"/>
  <c r="F102" i="12"/>
  <c r="E102" i="12"/>
  <c r="D102" i="12"/>
  <c r="P102" i="12" s="1"/>
  <c r="F101" i="12"/>
  <c r="E101" i="12"/>
  <c r="D101" i="12"/>
  <c r="P101" i="12" s="1"/>
  <c r="F100" i="12"/>
  <c r="E100" i="12"/>
  <c r="D100" i="12"/>
  <c r="P100" i="12" s="1"/>
  <c r="P99" i="12"/>
  <c r="F99" i="12"/>
  <c r="E99" i="12"/>
  <c r="D99" i="12"/>
  <c r="F98" i="12"/>
  <c r="E98" i="12"/>
  <c r="D98" i="12"/>
  <c r="P98" i="12" s="1"/>
  <c r="F97" i="12"/>
  <c r="E97" i="12"/>
  <c r="D97" i="12"/>
  <c r="P97" i="12" s="1"/>
  <c r="F96" i="12"/>
  <c r="E96" i="12"/>
  <c r="D96" i="12"/>
  <c r="P96" i="12" s="1"/>
  <c r="F95" i="12"/>
  <c r="E95" i="12"/>
  <c r="D95" i="12"/>
  <c r="P95" i="12" s="1"/>
  <c r="P94" i="12"/>
  <c r="F94" i="12"/>
  <c r="E94" i="12"/>
  <c r="D94" i="12"/>
  <c r="F93" i="12"/>
  <c r="E93" i="12"/>
  <c r="D93" i="12"/>
  <c r="P93" i="12" s="1"/>
  <c r="F92" i="12"/>
  <c r="E92" i="12"/>
  <c r="D92" i="12"/>
  <c r="P92" i="12" s="1"/>
  <c r="F91" i="12"/>
  <c r="E91" i="12"/>
  <c r="D91" i="12"/>
  <c r="P91" i="12" s="1"/>
  <c r="F90" i="12"/>
  <c r="E90" i="12"/>
  <c r="D90" i="12"/>
  <c r="P90" i="12" s="1"/>
  <c r="F89" i="12"/>
  <c r="E89" i="12"/>
  <c r="D89" i="12"/>
  <c r="P89" i="12" s="1"/>
  <c r="F88" i="12"/>
  <c r="E88" i="12"/>
  <c r="D88" i="12"/>
  <c r="P88" i="12" s="1"/>
  <c r="F87" i="12"/>
  <c r="E87" i="12"/>
  <c r="D87" i="12"/>
  <c r="P87" i="12" s="1"/>
  <c r="F86" i="12"/>
  <c r="E86" i="12"/>
  <c r="D86" i="12"/>
  <c r="P86" i="12" s="1"/>
  <c r="F85" i="12"/>
  <c r="E85" i="12"/>
  <c r="D85" i="12"/>
  <c r="P85" i="12" s="1"/>
  <c r="F84" i="12"/>
  <c r="E84" i="12"/>
  <c r="D84" i="12"/>
  <c r="P84" i="12" s="1"/>
  <c r="F83" i="12"/>
  <c r="E83" i="12"/>
  <c r="D83" i="12"/>
  <c r="P83" i="12" s="1"/>
  <c r="F82" i="12"/>
  <c r="E82" i="12"/>
  <c r="D82" i="12"/>
  <c r="P82" i="12" s="1"/>
  <c r="P81" i="12"/>
  <c r="F81" i="12"/>
  <c r="E81" i="12"/>
  <c r="D81" i="12"/>
  <c r="F80" i="12"/>
  <c r="E80" i="12"/>
  <c r="D80" i="12"/>
  <c r="P80" i="12" s="1"/>
  <c r="F79" i="12"/>
  <c r="E79" i="12"/>
  <c r="D79" i="12"/>
  <c r="P79" i="12" s="1"/>
  <c r="F78" i="12"/>
  <c r="E78" i="12"/>
  <c r="D78" i="12"/>
  <c r="P78" i="12" s="1"/>
  <c r="F77" i="12"/>
  <c r="E77" i="12"/>
  <c r="D77" i="12"/>
  <c r="P77" i="12" s="1"/>
  <c r="F76" i="12"/>
  <c r="E76" i="12"/>
  <c r="D76" i="12"/>
  <c r="P76" i="12" s="1"/>
  <c r="F75" i="12"/>
  <c r="E75" i="12"/>
  <c r="D75" i="12"/>
  <c r="P75" i="12" s="1"/>
  <c r="F74" i="12"/>
  <c r="E74" i="12"/>
  <c r="D74" i="12"/>
  <c r="P74" i="12" s="1"/>
  <c r="F73" i="12"/>
  <c r="E73" i="12"/>
  <c r="D73" i="12"/>
  <c r="P73" i="12" s="1"/>
  <c r="C73" i="12"/>
  <c r="P72" i="12"/>
  <c r="F72" i="12"/>
  <c r="E72" i="12"/>
  <c r="D72" i="12"/>
  <c r="F71" i="12"/>
  <c r="E71" i="12"/>
  <c r="D71" i="12"/>
  <c r="P71" i="12" s="1"/>
  <c r="F70" i="12"/>
  <c r="E70" i="12"/>
  <c r="D70" i="12"/>
  <c r="P70" i="12" s="1"/>
  <c r="C70" i="12"/>
  <c r="F69" i="12"/>
  <c r="E69" i="12"/>
  <c r="D69" i="12"/>
  <c r="P69" i="12" s="1"/>
  <c r="F68" i="12"/>
  <c r="E68" i="12"/>
  <c r="D68" i="12"/>
  <c r="P68" i="12" s="1"/>
  <c r="C68" i="12"/>
  <c r="P67" i="12"/>
  <c r="F67" i="12"/>
  <c r="E67" i="12"/>
  <c r="D67" i="12"/>
  <c r="F66" i="12"/>
  <c r="E66" i="12"/>
  <c r="D66" i="12"/>
  <c r="P66" i="12" s="1"/>
  <c r="F65" i="12"/>
  <c r="E65" i="12"/>
  <c r="D65" i="12"/>
  <c r="P65" i="12" s="1"/>
  <c r="C65" i="12"/>
  <c r="F64" i="12"/>
  <c r="E64" i="12"/>
  <c r="D64" i="12"/>
  <c r="P64" i="12" s="1"/>
  <c r="F63" i="12"/>
  <c r="E63" i="12"/>
  <c r="D63" i="12"/>
  <c r="P63" i="12" s="1"/>
  <c r="F62" i="12"/>
  <c r="E62" i="12"/>
  <c r="D62" i="12"/>
  <c r="P62" i="12" s="1"/>
  <c r="F61" i="12"/>
  <c r="E61" i="12"/>
  <c r="D61" i="12"/>
  <c r="P61" i="12" s="1"/>
  <c r="F60" i="12"/>
  <c r="E60" i="12"/>
  <c r="D60" i="12"/>
  <c r="P60" i="12" s="1"/>
  <c r="C60" i="12"/>
  <c r="P59" i="12"/>
  <c r="F59" i="12"/>
  <c r="E59" i="12"/>
  <c r="D59" i="12"/>
  <c r="F58" i="12"/>
  <c r="E58" i="12"/>
  <c r="D58" i="12"/>
  <c r="P58" i="12" s="1"/>
  <c r="F57" i="12"/>
  <c r="E57" i="12"/>
  <c r="D57" i="12"/>
  <c r="P57" i="12" s="1"/>
  <c r="F56" i="12"/>
  <c r="E56" i="12"/>
  <c r="D56" i="12"/>
  <c r="P56" i="12" s="1"/>
  <c r="F55" i="12"/>
  <c r="E55" i="12"/>
  <c r="D55" i="12"/>
  <c r="P55" i="12" s="1"/>
  <c r="C55" i="12"/>
  <c r="P54" i="12"/>
  <c r="F54" i="12"/>
  <c r="E54" i="12"/>
  <c r="D54" i="12"/>
  <c r="F53" i="12"/>
  <c r="E53" i="12"/>
  <c r="D53" i="12"/>
  <c r="P53" i="12" s="1"/>
  <c r="F52" i="12"/>
  <c r="E52" i="12"/>
  <c r="D52" i="12"/>
  <c r="P52" i="12" s="1"/>
  <c r="F51" i="12"/>
  <c r="E51" i="12"/>
  <c r="D51" i="12"/>
  <c r="P51" i="12" s="1"/>
  <c r="P50" i="12"/>
  <c r="F50" i="12"/>
  <c r="E50" i="12"/>
  <c r="D50" i="12"/>
  <c r="C50" i="12"/>
  <c r="F49" i="12"/>
  <c r="E49" i="12"/>
  <c r="D49" i="12"/>
  <c r="P49" i="12" s="1"/>
  <c r="F48" i="12"/>
  <c r="E48" i="12"/>
  <c r="D48" i="12"/>
  <c r="P48" i="12" s="1"/>
  <c r="F47" i="12"/>
  <c r="E47" i="12"/>
  <c r="D47" i="12"/>
  <c r="P47" i="12" s="1"/>
  <c r="F46" i="12"/>
  <c r="E46" i="12"/>
  <c r="D46" i="12"/>
  <c r="P46" i="12" s="1"/>
  <c r="F45" i="12"/>
  <c r="E45" i="12"/>
  <c r="D45" i="12"/>
  <c r="P45" i="12" s="1"/>
  <c r="F44" i="12"/>
  <c r="E44" i="12"/>
  <c r="D44" i="12"/>
  <c r="P44" i="12" s="1"/>
  <c r="F43" i="12"/>
  <c r="E43" i="12"/>
  <c r="D43" i="12"/>
  <c r="P43" i="12" s="1"/>
  <c r="F42" i="12"/>
  <c r="E42" i="12"/>
  <c r="D42" i="12"/>
  <c r="P42" i="12" s="1"/>
  <c r="F41" i="12"/>
  <c r="E41" i="12"/>
  <c r="D41" i="12"/>
  <c r="P41" i="12" s="1"/>
  <c r="F40" i="12"/>
  <c r="E40" i="12"/>
  <c r="D40" i="12"/>
  <c r="P40" i="12" s="1"/>
  <c r="F39" i="12"/>
  <c r="E39" i="12"/>
  <c r="D39" i="12"/>
  <c r="P39" i="12" s="1"/>
  <c r="F38" i="12"/>
  <c r="E38" i="12"/>
  <c r="D38" i="12"/>
  <c r="P38" i="12" s="1"/>
  <c r="P37" i="12"/>
  <c r="F37" i="12"/>
  <c r="E37" i="12"/>
  <c r="D37" i="12"/>
  <c r="F36" i="12"/>
  <c r="E36" i="12"/>
  <c r="D36" i="12"/>
  <c r="P36" i="12" s="1"/>
  <c r="F35" i="12"/>
  <c r="E35" i="12"/>
  <c r="D35" i="12"/>
  <c r="P35" i="12" s="1"/>
  <c r="F34" i="12"/>
  <c r="E34" i="12"/>
  <c r="D34" i="12"/>
  <c r="P34" i="12" s="1"/>
  <c r="C34" i="12"/>
  <c r="G33" i="12"/>
  <c r="F33" i="12"/>
  <c r="E33" i="12"/>
  <c r="D33" i="12"/>
  <c r="P33" i="12" s="1"/>
  <c r="F32" i="12"/>
  <c r="E32" i="12"/>
  <c r="D32" i="12"/>
  <c r="P32" i="12" s="1"/>
  <c r="F31" i="12"/>
  <c r="E31" i="12"/>
  <c r="D31" i="12"/>
  <c r="P31" i="12" s="1"/>
  <c r="F30" i="12"/>
  <c r="E30" i="12"/>
  <c r="D30" i="12"/>
  <c r="P30" i="12" s="1"/>
  <c r="P29" i="12"/>
  <c r="G29" i="12"/>
  <c r="F29" i="12"/>
  <c r="E29" i="12"/>
  <c r="D29" i="12"/>
  <c r="F28" i="12"/>
  <c r="E28" i="12"/>
  <c r="D28" i="12"/>
  <c r="P28" i="12" s="1"/>
  <c r="F27" i="12"/>
  <c r="E27" i="12"/>
  <c r="D27" i="12"/>
  <c r="P27" i="12" s="1"/>
  <c r="C27" i="12"/>
  <c r="F26" i="12"/>
  <c r="E26" i="12"/>
  <c r="D26" i="12"/>
  <c r="P26" i="12" s="1"/>
  <c r="F25" i="12"/>
  <c r="E25" i="12"/>
  <c r="D25" i="12"/>
  <c r="P25" i="12" s="1"/>
  <c r="C25" i="12"/>
  <c r="F24" i="12"/>
  <c r="E24" i="12"/>
  <c r="D24" i="12"/>
  <c r="P24" i="12" s="1"/>
  <c r="F23" i="12"/>
  <c r="E23" i="12"/>
  <c r="D23" i="12"/>
  <c r="P23" i="12" s="1"/>
  <c r="F22" i="12"/>
  <c r="E22" i="12"/>
  <c r="D22" i="12"/>
  <c r="P22" i="12" s="1"/>
  <c r="C22" i="12"/>
  <c r="P21" i="12"/>
  <c r="F21" i="12"/>
  <c r="E21" i="12"/>
  <c r="D21" i="12"/>
  <c r="F20" i="12"/>
  <c r="E20" i="12"/>
  <c r="D20" i="12"/>
  <c r="P20" i="12" s="1"/>
  <c r="F19" i="12"/>
  <c r="E19" i="12"/>
  <c r="D19" i="12"/>
  <c r="P19" i="12" s="1"/>
  <c r="F18" i="12"/>
  <c r="E18" i="12"/>
  <c r="D18" i="12"/>
  <c r="P18" i="12" s="1"/>
  <c r="F17" i="12"/>
  <c r="E17" i="12"/>
  <c r="D17" i="12"/>
  <c r="P17" i="12" s="1"/>
  <c r="C17" i="12"/>
  <c r="P16" i="12"/>
  <c r="G16" i="12"/>
  <c r="F16" i="12"/>
  <c r="E16" i="12"/>
  <c r="D16" i="12"/>
  <c r="F15" i="12"/>
  <c r="E15" i="12"/>
  <c r="D15" i="12"/>
  <c r="P15" i="12" s="1"/>
  <c r="F14" i="12"/>
  <c r="E14" i="12"/>
  <c r="D14" i="12"/>
  <c r="P14" i="12" s="1"/>
  <c r="C14" i="12"/>
  <c r="F13" i="12"/>
  <c r="E13" i="12"/>
  <c r="D13" i="12"/>
  <c r="P13" i="12" s="1"/>
  <c r="F12" i="12"/>
  <c r="E12" i="12"/>
  <c r="D12" i="12"/>
  <c r="P12" i="12" s="1"/>
  <c r="C12" i="12"/>
  <c r="F11" i="12"/>
  <c r="E11" i="12"/>
  <c r="D11" i="12"/>
  <c r="P11" i="12" s="1"/>
  <c r="F10" i="12"/>
  <c r="E10" i="12"/>
  <c r="D10" i="12"/>
  <c r="P10" i="12" s="1"/>
  <c r="C10" i="12"/>
  <c r="F9" i="12"/>
  <c r="E9" i="12"/>
  <c r="D9" i="12"/>
  <c r="P9" i="12" s="1"/>
  <c r="P8" i="12"/>
  <c r="E8" i="12"/>
  <c r="D8" i="12"/>
  <c r="G6" i="12"/>
  <c r="C6" i="12"/>
  <c r="C151" i="12" s="1"/>
  <c r="C201" i="11"/>
  <c r="D201" i="11" s="1"/>
  <c r="E201" i="11" s="1"/>
  <c r="F201" i="11" s="1"/>
  <c r="C200" i="11"/>
  <c r="D200" i="11" s="1"/>
  <c r="E200" i="11" s="1"/>
  <c r="F200" i="11" s="1"/>
  <c r="C199" i="11"/>
  <c r="D199" i="11" s="1"/>
  <c r="E199" i="11" s="1"/>
  <c r="F199" i="11" s="1"/>
  <c r="C198" i="11"/>
  <c r="D198" i="11" s="1"/>
  <c r="E198" i="11" s="1"/>
  <c r="F198" i="11" s="1"/>
  <c r="C197" i="11"/>
  <c r="D197" i="11" s="1"/>
  <c r="E197" i="11" s="1"/>
  <c r="F197" i="11" s="1"/>
  <c r="C196" i="11"/>
  <c r="D196" i="11" s="1"/>
  <c r="E196" i="11" s="1"/>
  <c r="F196" i="11" s="1"/>
  <c r="C195" i="11"/>
  <c r="D195" i="11" s="1"/>
  <c r="E195" i="11" s="1"/>
  <c r="F195" i="11" s="1"/>
  <c r="C194" i="11"/>
  <c r="D194" i="11" s="1"/>
  <c r="E194" i="11" s="1"/>
  <c r="F194" i="11" s="1"/>
  <c r="C193" i="11"/>
  <c r="D193" i="11" s="1"/>
  <c r="E193" i="11" s="1"/>
  <c r="F193" i="11" s="1"/>
  <c r="C192" i="11"/>
  <c r="D192" i="11" s="1"/>
  <c r="E192" i="11" s="1"/>
  <c r="F192" i="11" s="1"/>
  <c r="C191" i="11"/>
  <c r="D191" i="11" s="1"/>
  <c r="E191" i="11" s="1"/>
  <c r="F191" i="11" s="1"/>
  <c r="C190" i="11"/>
  <c r="D190" i="11" s="1"/>
  <c r="E190" i="11" s="1"/>
  <c r="F190" i="11" s="1"/>
  <c r="C189" i="11"/>
  <c r="D189" i="11" s="1"/>
  <c r="E189" i="11" s="1"/>
  <c r="F189" i="11" s="1"/>
  <c r="C188" i="11"/>
  <c r="D188" i="11" s="1"/>
  <c r="E188" i="11" s="1"/>
  <c r="F188" i="11" s="1"/>
  <c r="C187" i="11"/>
  <c r="D187" i="11" s="1"/>
  <c r="E187" i="11" s="1"/>
  <c r="F187" i="11" s="1"/>
  <c r="C186" i="11"/>
  <c r="D186" i="11" s="1"/>
  <c r="E186" i="11" s="1"/>
  <c r="F186" i="11" s="1"/>
  <c r="C185" i="11"/>
  <c r="D185" i="11" s="1"/>
  <c r="E185" i="11" s="1"/>
  <c r="F185" i="11" s="1"/>
  <c r="C184" i="11"/>
  <c r="D184" i="11" s="1"/>
  <c r="E184" i="11" s="1"/>
  <c r="F184" i="11" s="1"/>
  <c r="C183" i="11"/>
  <c r="D183" i="11" s="1"/>
  <c r="E183" i="11" s="1"/>
  <c r="F183" i="11" s="1"/>
  <c r="C182" i="11"/>
  <c r="D182" i="11" s="1"/>
  <c r="E182" i="11" s="1"/>
  <c r="F182" i="11" s="1"/>
  <c r="C181" i="11"/>
  <c r="D181" i="11" s="1"/>
  <c r="E181" i="11" s="1"/>
  <c r="F181" i="11" s="1"/>
  <c r="C180" i="11"/>
  <c r="D180" i="11" s="1"/>
  <c r="E180" i="11" s="1"/>
  <c r="F180" i="11" s="1"/>
  <c r="C179" i="11"/>
  <c r="D179" i="11" s="1"/>
  <c r="E179" i="11" s="1"/>
  <c r="F179" i="11" s="1"/>
  <c r="C178" i="11"/>
  <c r="D178" i="11" s="1"/>
  <c r="E178" i="11" s="1"/>
  <c r="F178" i="11" s="1"/>
  <c r="C177" i="11"/>
  <c r="D177" i="11" s="1"/>
  <c r="E177" i="11" s="1"/>
  <c r="F177" i="11" s="1"/>
  <c r="C176" i="11"/>
  <c r="D176" i="11" s="1"/>
  <c r="E176" i="11" s="1"/>
  <c r="F176" i="11" s="1"/>
  <c r="C175" i="11"/>
  <c r="D175" i="11" s="1"/>
  <c r="E175" i="11" s="1"/>
  <c r="F175" i="11" s="1"/>
  <c r="C174" i="11"/>
  <c r="D174" i="11" s="1"/>
  <c r="E174" i="11" s="1"/>
  <c r="F174" i="11" s="1"/>
  <c r="C173" i="11"/>
  <c r="D173" i="11" s="1"/>
  <c r="E173" i="11" s="1"/>
  <c r="F173" i="11" s="1"/>
  <c r="C172" i="11"/>
  <c r="D172" i="11" s="1"/>
  <c r="E172" i="11" s="1"/>
  <c r="F172" i="11" s="1"/>
  <c r="C171" i="11"/>
  <c r="D171" i="11" s="1"/>
  <c r="E171" i="11" s="1"/>
  <c r="F171" i="11" s="1"/>
  <c r="C170" i="11"/>
  <c r="D170" i="11" s="1"/>
  <c r="E170" i="11" s="1"/>
  <c r="F170" i="11" s="1"/>
  <c r="C169" i="11"/>
  <c r="D169" i="11" s="1"/>
  <c r="E169" i="11" s="1"/>
  <c r="F169" i="11" s="1"/>
  <c r="C168" i="11"/>
  <c r="D168" i="11" s="1"/>
  <c r="E168" i="11" s="1"/>
  <c r="F168" i="11" s="1"/>
  <c r="C167" i="11"/>
  <c r="D167" i="11" s="1"/>
  <c r="E167" i="11" s="1"/>
  <c r="F167" i="11" s="1"/>
  <c r="C166" i="11"/>
  <c r="D166" i="11" s="1"/>
  <c r="E166" i="11" s="1"/>
  <c r="F166" i="11" s="1"/>
  <c r="C165" i="11"/>
  <c r="D165" i="11" s="1"/>
  <c r="E165" i="11" s="1"/>
  <c r="F165" i="11" s="1"/>
  <c r="C164" i="11"/>
  <c r="D164" i="11" s="1"/>
  <c r="E164" i="11" s="1"/>
  <c r="F164" i="11" s="1"/>
  <c r="C163" i="11"/>
  <c r="D163" i="11" s="1"/>
  <c r="E163" i="11" s="1"/>
  <c r="F163" i="11" s="1"/>
  <c r="C162" i="11"/>
  <c r="D162" i="11" s="1"/>
  <c r="E162" i="11" s="1"/>
  <c r="F162" i="11" s="1"/>
  <c r="C161" i="11"/>
  <c r="D161" i="11" s="1"/>
  <c r="E161" i="11" s="1"/>
  <c r="F161" i="11" s="1"/>
  <c r="C160" i="11"/>
  <c r="D160" i="11" s="1"/>
  <c r="E160" i="11" s="1"/>
  <c r="F160" i="11" s="1"/>
  <c r="C159" i="11"/>
  <c r="D159" i="11" s="1"/>
  <c r="E159" i="11" s="1"/>
  <c r="F159" i="11" s="1"/>
  <c r="C158" i="11"/>
  <c r="D158" i="11" s="1"/>
  <c r="E158" i="11" s="1"/>
  <c r="F158" i="11" s="1"/>
  <c r="C157" i="11"/>
  <c r="D157" i="11" s="1"/>
  <c r="E157" i="11" s="1"/>
  <c r="F157" i="11" s="1"/>
  <c r="C156" i="11"/>
  <c r="D156" i="11" s="1"/>
  <c r="E156" i="11" s="1"/>
  <c r="F156" i="11" s="1"/>
  <c r="C155" i="11"/>
  <c r="D155" i="11" s="1"/>
  <c r="E155" i="11" s="1"/>
  <c r="F155" i="11" s="1"/>
  <c r="C154" i="11"/>
  <c r="D154" i="11" s="1"/>
  <c r="E154" i="11" s="1"/>
  <c r="F154" i="11" s="1"/>
  <c r="C153" i="11"/>
  <c r="D153" i="11" s="1"/>
  <c r="E153" i="11" s="1"/>
  <c r="F153" i="11" s="1"/>
  <c r="C152" i="11"/>
  <c r="D152" i="11" s="1"/>
  <c r="E152" i="11" s="1"/>
  <c r="F152" i="11" s="1"/>
  <c r="C151" i="11"/>
  <c r="D151" i="11" s="1"/>
  <c r="E151" i="11" s="1"/>
  <c r="F151" i="11" s="1"/>
  <c r="C150" i="11"/>
  <c r="D150" i="11" s="1"/>
  <c r="E150" i="11" s="1"/>
  <c r="F150" i="11" s="1"/>
  <c r="C149" i="11"/>
  <c r="D149" i="11" s="1"/>
  <c r="E149" i="11" s="1"/>
  <c r="F149" i="11" s="1"/>
  <c r="C148" i="11"/>
  <c r="D148" i="11" s="1"/>
  <c r="E148" i="11" s="1"/>
  <c r="F148" i="11" s="1"/>
  <c r="C147" i="11"/>
  <c r="D147" i="11" s="1"/>
  <c r="E147" i="11" s="1"/>
  <c r="F147" i="11" s="1"/>
  <c r="C146" i="11"/>
  <c r="D146" i="11" s="1"/>
  <c r="E146" i="11" s="1"/>
  <c r="F146" i="11" s="1"/>
  <c r="C145" i="11"/>
  <c r="D145" i="11" s="1"/>
  <c r="E145" i="11" s="1"/>
  <c r="F145" i="11" s="1"/>
  <c r="C144" i="11"/>
  <c r="D144" i="11" s="1"/>
  <c r="E144" i="11" s="1"/>
  <c r="F144" i="11" s="1"/>
  <c r="C143" i="11"/>
  <c r="D143" i="11" s="1"/>
  <c r="E143" i="11" s="1"/>
  <c r="F143" i="11" s="1"/>
  <c r="C142" i="11"/>
  <c r="D142" i="11" s="1"/>
  <c r="E142" i="11" s="1"/>
  <c r="F142" i="11" s="1"/>
  <c r="C141" i="11"/>
  <c r="D141" i="11" s="1"/>
  <c r="E141" i="11" s="1"/>
  <c r="F141" i="11" s="1"/>
  <c r="C140" i="11"/>
  <c r="D140" i="11" s="1"/>
  <c r="E140" i="11" s="1"/>
  <c r="F140" i="11" s="1"/>
  <c r="C139" i="11"/>
  <c r="D139" i="11" s="1"/>
  <c r="E139" i="11" s="1"/>
  <c r="F139" i="11" s="1"/>
  <c r="C138" i="11"/>
  <c r="D138" i="11" s="1"/>
  <c r="E138" i="11" s="1"/>
  <c r="F138" i="11" s="1"/>
  <c r="C137" i="11"/>
  <c r="D137" i="11" s="1"/>
  <c r="E137" i="11" s="1"/>
  <c r="F137" i="11" s="1"/>
  <c r="C136" i="11"/>
  <c r="D136" i="11" s="1"/>
  <c r="E136" i="11" s="1"/>
  <c r="F136" i="11" s="1"/>
  <c r="C135" i="11"/>
  <c r="D135" i="11" s="1"/>
  <c r="E135" i="11" s="1"/>
  <c r="F135" i="11" s="1"/>
  <c r="C134" i="11"/>
  <c r="D134" i="11" s="1"/>
  <c r="E134" i="11" s="1"/>
  <c r="F134" i="11" s="1"/>
  <c r="C133" i="11"/>
  <c r="D133" i="11" s="1"/>
  <c r="E133" i="11" s="1"/>
  <c r="F133" i="11" s="1"/>
  <c r="C132" i="11"/>
  <c r="D132" i="11" s="1"/>
  <c r="E132" i="11" s="1"/>
  <c r="F132" i="11" s="1"/>
  <c r="C131" i="11"/>
  <c r="D131" i="11" s="1"/>
  <c r="E131" i="11" s="1"/>
  <c r="F131" i="11" s="1"/>
  <c r="C130" i="11"/>
  <c r="D130" i="11" s="1"/>
  <c r="E130" i="11" s="1"/>
  <c r="F130" i="11" s="1"/>
  <c r="C129" i="11"/>
  <c r="D129" i="11" s="1"/>
  <c r="E129" i="11" s="1"/>
  <c r="F129" i="11" s="1"/>
  <c r="C128" i="11"/>
  <c r="D128" i="11" s="1"/>
  <c r="E128" i="11" s="1"/>
  <c r="F128" i="11" s="1"/>
  <c r="C127" i="11"/>
  <c r="D127" i="11" s="1"/>
  <c r="E127" i="11" s="1"/>
  <c r="F127" i="11" s="1"/>
  <c r="C126" i="11"/>
  <c r="D126" i="11" s="1"/>
  <c r="E126" i="11" s="1"/>
  <c r="F126" i="11" s="1"/>
  <c r="C125" i="11"/>
  <c r="D125" i="11" s="1"/>
  <c r="E125" i="11" s="1"/>
  <c r="F125" i="11" s="1"/>
  <c r="C124" i="11"/>
  <c r="D124" i="11" s="1"/>
  <c r="E124" i="11" s="1"/>
  <c r="F124" i="11" s="1"/>
  <c r="C123" i="11"/>
  <c r="D123" i="11" s="1"/>
  <c r="E123" i="11" s="1"/>
  <c r="F123" i="11" s="1"/>
  <c r="C122" i="11"/>
  <c r="D122" i="11" s="1"/>
  <c r="E122" i="11" s="1"/>
  <c r="F122" i="11" s="1"/>
  <c r="C121" i="11"/>
  <c r="D121" i="11" s="1"/>
  <c r="E121" i="11" s="1"/>
  <c r="F121" i="11" s="1"/>
  <c r="C120" i="11"/>
  <c r="D120" i="11" s="1"/>
  <c r="E120" i="11" s="1"/>
  <c r="F120" i="11" s="1"/>
  <c r="C119" i="11"/>
  <c r="D119" i="11" s="1"/>
  <c r="E119" i="11" s="1"/>
  <c r="F119" i="11" s="1"/>
  <c r="C118" i="11"/>
  <c r="D118" i="11" s="1"/>
  <c r="E118" i="11" s="1"/>
  <c r="F118" i="11" s="1"/>
  <c r="C117" i="11"/>
  <c r="D117" i="11" s="1"/>
  <c r="E117" i="11" s="1"/>
  <c r="F117" i="11" s="1"/>
  <c r="C116" i="11"/>
  <c r="D116" i="11" s="1"/>
  <c r="E116" i="11" s="1"/>
  <c r="F116" i="11" s="1"/>
  <c r="C115" i="11"/>
  <c r="D115" i="11" s="1"/>
  <c r="E115" i="11" s="1"/>
  <c r="F115" i="11" s="1"/>
  <c r="C114" i="11"/>
  <c r="D114" i="11" s="1"/>
  <c r="E114" i="11" s="1"/>
  <c r="F114" i="11" s="1"/>
  <c r="C113" i="11"/>
  <c r="D113" i="11" s="1"/>
  <c r="E113" i="11" s="1"/>
  <c r="F113" i="11" s="1"/>
  <c r="C112" i="11"/>
  <c r="D112" i="11" s="1"/>
  <c r="E112" i="11" s="1"/>
  <c r="F112" i="11" s="1"/>
  <c r="C111" i="11"/>
  <c r="D111" i="11" s="1"/>
  <c r="E111" i="11" s="1"/>
  <c r="F111" i="11" s="1"/>
  <c r="C110" i="11"/>
  <c r="D110" i="11" s="1"/>
  <c r="E110" i="11" s="1"/>
  <c r="F110" i="11" s="1"/>
  <c r="C109" i="11"/>
  <c r="D109" i="11" s="1"/>
  <c r="E109" i="11" s="1"/>
  <c r="F109" i="11" s="1"/>
  <c r="C108" i="11"/>
  <c r="D108" i="11" s="1"/>
  <c r="E108" i="11" s="1"/>
  <c r="F108" i="11" s="1"/>
  <c r="C107" i="11"/>
  <c r="D107" i="11" s="1"/>
  <c r="E107" i="11" s="1"/>
  <c r="F107" i="11" s="1"/>
  <c r="C106" i="11"/>
  <c r="D106" i="11" s="1"/>
  <c r="E106" i="11" s="1"/>
  <c r="F106" i="11" s="1"/>
  <c r="C105" i="11"/>
  <c r="D105" i="11" s="1"/>
  <c r="E105" i="11" s="1"/>
  <c r="F105" i="11" s="1"/>
  <c r="C104" i="11"/>
  <c r="D104" i="11" s="1"/>
  <c r="E104" i="11" s="1"/>
  <c r="F104" i="11" s="1"/>
  <c r="C103" i="11"/>
  <c r="D103" i="11" s="1"/>
  <c r="E103" i="11" s="1"/>
  <c r="F103" i="11" s="1"/>
  <c r="C102" i="11"/>
  <c r="D102" i="11" s="1"/>
  <c r="E102" i="11" s="1"/>
  <c r="F102" i="11" s="1"/>
  <c r="C101" i="11"/>
  <c r="D101" i="11" s="1"/>
  <c r="E101" i="11" s="1"/>
  <c r="F101" i="11" s="1"/>
  <c r="C100" i="11"/>
  <c r="D100" i="11" s="1"/>
  <c r="E100" i="11" s="1"/>
  <c r="F100" i="11" s="1"/>
  <c r="C99" i="11"/>
  <c r="D99" i="11" s="1"/>
  <c r="E99" i="11" s="1"/>
  <c r="F99" i="11" s="1"/>
  <c r="C98" i="11"/>
  <c r="D98" i="11" s="1"/>
  <c r="E98" i="11" s="1"/>
  <c r="F98" i="11" s="1"/>
  <c r="C97" i="11"/>
  <c r="D97" i="11" s="1"/>
  <c r="E97" i="11" s="1"/>
  <c r="F97" i="11" s="1"/>
  <c r="C96" i="11"/>
  <c r="D96" i="11" s="1"/>
  <c r="E96" i="11" s="1"/>
  <c r="F96" i="11" s="1"/>
  <c r="C95" i="11"/>
  <c r="D95" i="11" s="1"/>
  <c r="E95" i="11" s="1"/>
  <c r="F95" i="11" s="1"/>
  <c r="C94" i="11"/>
  <c r="D94" i="11" s="1"/>
  <c r="E94" i="11" s="1"/>
  <c r="F94" i="11" s="1"/>
  <c r="C93" i="11"/>
  <c r="D93" i="11" s="1"/>
  <c r="E93" i="11" s="1"/>
  <c r="F93" i="11" s="1"/>
  <c r="C92" i="11"/>
  <c r="D92" i="11" s="1"/>
  <c r="E92" i="11" s="1"/>
  <c r="F92" i="11" s="1"/>
  <c r="C91" i="11"/>
  <c r="D91" i="11" s="1"/>
  <c r="E91" i="11" s="1"/>
  <c r="F91" i="11" s="1"/>
  <c r="C90" i="11"/>
  <c r="D90" i="11" s="1"/>
  <c r="E90" i="11" s="1"/>
  <c r="F90" i="11" s="1"/>
  <c r="C89" i="11"/>
  <c r="D89" i="11" s="1"/>
  <c r="E89" i="11" s="1"/>
  <c r="F89" i="11" s="1"/>
  <c r="C88" i="11"/>
  <c r="D88" i="11" s="1"/>
  <c r="E88" i="11" s="1"/>
  <c r="F88" i="11" s="1"/>
  <c r="C87" i="11"/>
  <c r="D87" i="11" s="1"/>
  <c r="E87" i="11" s="1"/>
  <c r="F87" i="11" s="1"/>
  <c r="C86" i="11"/>
  <c r="D86" i="11" s="1"/>
  <c r="E86" i="11" s="1"/>
  <c r="F86" i="11" s="1"/>
  <c r="C85" i="11"/>
  <c r="D85" i="11" s="1"/>
  <c r="E85" i="11" s="1"/>
  <c r="F85" i="11" s="1"/>
  <c r="C84" i="11"/>
  <c r="D84" i="11" s="1"/>
  <c r="E84" i="11" s="1"/>
  <c r="F84" i="11" s="1"/>
  <c r="C83" i="11"/>
  <c r="D83" i="11" s="1"/>
  <c r="E83" i="11" s="1"/>
  <c r="F83" i="11" s="1"/>
  <c r="C82" i="11"/>
  <c r="D82" i="11" s="1"/>
  <c r="E82" i="11" s="1"/>
  <c r="F82" i="11" s="1"/>
  <c r="C81" i="11"/>
  <c r="D81" i="11" s="1"/>
  <c r="E81" i="11" s="1"/>
  <c r="F81" i="11" s="1"/>
  <c r="C80" i="11"/>
  <c r="D80" i="11" s="1"/>
  <c r="E80" i="11" s="1"/>
  <c r="F80" i="11" s="1"/>
  <c r="C79" i="11"/>
  <c r="D79" i="11" s="1"/>
  <c r="E79" i="11" s="1"/>
  <c r="F79" i="11" s="1"/>
  <c r="C78" i="11"/>
  <c r="D78" i="11" s="1"/>
  <c r="E78" i="11" s="1"/>
  <c r="F78" i="11" s="1"/>
  <c r="C77" i="11"/>
  <c r="D77" i="11" s="1"/>
  <c r="E77" i="11" s="1"/>
  <c r="F77" i="11" s="1"/>
  <c r="C76" i="11"/>
  <c r="D76" i="11" s="1"/>
  <c r="E76" i="11" s="1"/>
  <c r="F76" i="11" s="1"/>
  <c r="C75" i="11"/>
  <c r="D75" i="11" s="1"/>
  <c r="E75" i="11" s="1"/>
  <c r="F75" i="11" s="1"/>
  <c r="C74" i="11"/>
  <c r="D74" i="11" s="1"/>
  <c r="E74" i="11" s="1"/>
  <c r="F74" i="11" s="1"/>
  <c r="C73" i="11"/>
  <c r="D73" i="11" s="1"/>
  <c r="E73" i="11" s="1"/>
  <c r="F73" i="11" s="1"/>
  <c r="C72" i="11"/>
  <c r="D72" i="11" s="1"/>
  <c r="E72" i="11" s="1"/>
  <c r="F72" i="11" s="1"/>
  <c r="C71" i="11"/>
  <c r="D71" i="11" s="1"/>
  <c r="E71" i="11" s="1"/>
  <c r="F71" i="11" s="1"/>
  <c r="C70" i="11"/>
  <c r="D70" i="11" s="1"/>
  <c r="E70" i="11" s="1"/>
  <c r="F70" i="11" s="1"/>
  <c r="C69" i="11"/>
  <c r="D69" i="11" s="1"/>
  <c r="E69" i="11" s="1"/>
  <c r="F69" i="11" s="1"/>
  <c r="C68" i="11"/>
  <c r="D68" i="11" s="1"/>
  <c r="E68" i="11" s="1"/>
  <c r="F68" i="11" s="1"/>
  <c r="C67" i="11"/>
  <c r="D67" i="11" s="1"/>
  <c r="E67" i="11" s="1"/>
  <c r="F67" i="11" s="1"/>
  <c r="C66" i="11"/>
  <c r="D66" i="11" s="1"/>
  <c r="E66" i="11" s="1"/>
  <c r="F66" i="11" s="1"/>
  <c r="C65" i="11"/>
  <c r="D65" i="11" s="1"/>
  <c r="E65" i="11" s="1"/>
  <c r="F65" i="11" s="1"/>
  <c r="C64" i="11"/>
  <c r="D64" i="11" s="1"/>
  <c r="E64" i="11" s="1"/>
  <c r="F64" i="11" s="1"/>
  <c r="C63" i="11"/>
  <c r="D63" i="11" s="1"/>
  <c r="E63" i="11" s="1"/>
  <c r="F63" i="11" s="1"/>
  <c r="C62" i="11"/>
  <c r="D62" i="11" s="1"/>
  <c r="E62" i="11" s="1"/>
  <c r="F62" i="11" s="1"/>
  <c r="C61" i="11"/>
  <c r="D61" i="11" s="1"/>
  <c r="E61" i="11" s="1"/>
  <c r="F61" i="11" s="1"/>
  <c r="C60" i="11"/>
  <c r="D60" i="11" s="1"/>
  <c r="E60" i="11" s="1"/>
  <c r="F60" i="11" s="1"/>
  <c r="C59" i="11"/>
  <c r="D59" i="11" s="1"/>
  <c r="E59" i="11" s="1"/>
  <c r="F59" i="11" s="1"/>
  <c r="C58" i="11"/>
  <c r="D58" i="11" s="1"/>
  <c r="E58" i="11" s="1"/>
  <c r="F58" i="11" s="1"/>
  <c r="C57" i="11"/>
  <c r="D57" i="11" s="1"/>
  <c r="E57" i="11" s="1"/>
  <c r="F57" i="11" s="1"/>
  <c r="C56" i="11"/>
  <c r="D56" i="11" s="1"/>
  <c r="E56" i="11" s="1"/>
  <c r="F56" i="11" s="1"/>
  <c r="C55" i="11"/>
  <c r="D55" i="11" s="1"/>
  <c r="E55" i="11" s="1"/>
  <c r="F55" i="11" s="1"/>
  <c r="C54" i="11"/>
  <c r="D54" i="11" s="1"/>
  <c r="E54" i="11" s="1"/>
  <c r="F54" i="11" s="1"/>
  <c r="C53" i="11"/>
  <c r="D53" i="11" s="1"/>
  <c r="E53" i="11" s="1"/>
  <c r="F53" i="11" s="1"/>
  <c r="C52" i="11"/>
  <c r="D52" i="11" s="1"/>
  <c r="E52" i="11" s="1"/>
  <c r="F52" i="11" s="1"/>
  <c r="C51" i="11"/>
  <c r="D51" i="11" s="1"/>
  <c r="E51" i="11" s="1"/>
  <c r="F51" i="11" s="1"/>
  <c r="C50" i="11"/>
  <c r="D50" i="11" s="1"/>
  <c r="E50" i="11" s="1"/>
  <c r="F50" i="11" s="1"/>
  <c r="C49" i="11"/>
  <c r="D49" i="11" s="1"/>
  <c r="E49" i="11" s="1"/>
  <c r="F49" i="11" s="1"/>
  <c r="C48" i="11"/>
  <c r="D48" i="11" s="1"/>
  <c r="E48" i="11" s="1"/>
  <c r="F48" i="11" s="1"/>
  <c r="C47" i="11"/>
  <c r="D47" i="11" s="1"/>
  <c r="E47" i="11" s="1"/>
  <c r="F47" i="11" s="1"/>
  <c r="C46" i="11"/>
  <c r="D46" i="11" s="1"/>
  <c r="E46" i="11" s="1"/>
  <c r="F46" i="11" s="1"/>
  <c r="C45" i="11"/>
  <c r="D45" i="11" s="1"/>
  <c r="E45" i="11" s="1"/>
  <c r="F45" i="11" s="1"/>
  <c r="C44" i="11"/>
  <c r="D44" i="11" s="1"/>
  <c r="E44" i="11" s="1"/>
  <c r="F44" i="11" s="1"/>
  <c r="C43" i="11"/>
  <c r="D43" i="11" s="1"/>
  <c r="E43" i="11" s="1"/>
  <c r="F43" i="11" s="1"/>
  <c r="C42" i="11"/>
  <c r="D42" i="11" s="1"/>
  <c r="E42" i="11" s="1"/>
  <c r="F42" i="11" s="1"/>
  <c r="C41" i="11"/>
  <c r="D41" i="11" s="1"/>
  <c r="E41" i="11" s="1"/>
  <c r="F41" i="11" s="1"/>
  <c r="C40" i="11"/>
  <c r="D40" i="11" s="1"/>
  <c r="E40" i="11" s="1"/>
  <c r="F40" i="11" s="1"/>
  <c r="C39" i="11"/>
  <c r="D39" i="11" s="1"/>
  <c r="E39" i="11" s="1"/>
  <c r="F39" i="11" s="1"/>
  <c r="C38" i="11"/>
  <c r="D38" i="11" s="1"/>
  <c r="E38" i="11" s="1"/>
  <c r="F38" i="11" s="1"/>
  <c r="C37" i="11"/>
  <c r="D37" i="11" s="1"/>
  <c r="E37" i="11" s="1"/>
  <c r="F37" i="11" s="1"/>
  <c r="C36" i="11"/>
  <c r="D36" i="11" s="1"/>
  <c r="E36" i="11" s="1"/>
  <c r="F36" i="11" s="1"/>
  <c r="C35" i="11"/>
  <c r="D35" i="11" s="1"/>
  <c r="E35" i="11" s="1"/>
  <c r="F35" i="11" s="1"/>
  <c r="C34" i="11"/>
  <c r="D34" i="11" s="1"/>
  <c r="E34" i="11" s="1"/>
  <c r="F34" i="11" s="1"/>
  <c r="C33" i="11"/>
  <c r="D33" i="11" s="1"/>
  <c r="E33" i="11" s="1"/>
  <c r="F33" i="11" s="1"/>
  <c r="C32" i="11"/>
  <c r="D32" i="11" s="1"/>
  <c r="E32" i="11" s="1"/>
  <c r="F32" i="11" s="1"/>
  <c r="C31" i="11"/>
  <c r="D31" i="11" s="1"/>
  <c r="E31" i="11" s="1"/>
  <c r="F31" i="11" s="1"/>
  <c r="C30" i="11"/>
  <c r="D30" i="11" s="1"/>
  <c r="E30" i="11" s="1"/>
  <c r="F30" i="11" s="1"/>
  <c r="C29" i="11"/>
  <c r="D29" i="11" s="1"/>
  <c r="E29" i="11" s="1"/>
  <c r="F29" i="11" s="1"/>
  <c r="C28" i="11"/>
  <c r="D28" i="11" s="1"/>
  <c r="E28" i="11" s="1"/>
  <c r="F28" i="11" s="1"/>
  <c r="C27" i="11"/>
  <c r="D27" i="11" s="1"/>
  <c r="E27" i="11" s="1"/>
  <c r="F27" i="11" s="1"/>
  <c r="C26" i="11"/>
  <c r="D26" i="11" s="1"/>
  <c r="E26" i="11" s="1"/>
  <c r="F26" i="11" s="1"/>
  <c r="C25" i="11"/>
  <c r="D25" i="11" s="1"/>
  <c r="E25" i="11" s="1"/>
  <c r="F25" i="11" s="1"/>
  <c r="C24" i="11"/>
  <c r="D24" i="11" s="1"/>
  <c r="E24" i="11" s="1"/>
  <c r="F24" i="11" s="1"/>
  <c r="C23" i="11"/>
  <c r="D23" i="11" s="1"/>
  <c r="E23" i="11" s="1"/>
  <c r="F23" i="11" s="1"/>
  <c r="C22" i="11"/>
  <c r="D22" i="11" s="1"/>
  <c r="E22" i="11" s="1"/>
  <c r="F22" i="11" s="1"/>
  <c r="C21" i="11"/>
  <c r="D21" i="11" s="1"/>
  <c r="E21" i="11" s="1"/>
  <c r="F21" i="11" s="1"/>
  <c r="C20" i="11"/>
  <c r="D20" i="11" s="1"/>
  <c r="E20" i="11" s="1"/>
  <c r="F20" i="11" s="1"/>
  <c r="C19" i="11"/>
  <c r="D19" i="11" s="1"/>
  <c r="E19" i="11" s="1"/>
  <c r="F19" i="11" s="1"/>
  <c r="C18" i="11"/>
  <c r="D18" i="11" s="1"/>
  <c r="E18" i="11" s="1"/>
  <c r="F18" i="11" s="1"/>
  <c r="C17" i="11"/>
  <c r="D17" i="11" s="1"/>
  <c r="E17" i="11" s="1"/>
  <c r="F17" i="11" s="1"/>
  <c r="C16" i="11"/>
  <c r="D16" i="11" s="1"/>
  <c r="E16" i="11" s="1"/>
  <c r="F16" i="11" s="1"/>
  <c r="C15" i="11"/>
  <c r="D15" i="11" s="1"/>
  <c r="E15" i="11" s="1"/>
  <c r="F15" i="11" s="1"/>
  <c r="C14" i="11"/>
  <c r="D14" i="11" s="1"/>
  <c r="E14" i="11" s="1"/>
  <c r="F14" i="11" s="1"/>
  <c r="C13" i="11"/>
  <c r="D13" i="11" s="1"/>
  <c r="E13" i="11" s="1"/>
  <c r="F13" i="11" s="1"/>
  <c r="C12" i="11"/>
  <c r="D12" i="11" s="1"/>
  <c r="E12" i="11" s="1"/>
  <c r="F12" i="11" s="1"/>
  <c r="C11" i="11"/>
  <c r="D11" i="11" s="1"/>
  <c r="E11" i="11" s="1"/>
  <c r="F11" i="11" s="1"/>
  <c r="C10" i="11"/>
  <c r="D10" i="11" s="1"/>
  <c r="E10" i="11" s="1"/>
  <c r="F10" i="11" s="1"/>
  <c r="C9" i="11"/>
  <c r="D9" i="11" s="1"/>
  <c r="E9" i="11" s="1"/>
  <c r="F9" i="11" s="1"/>
  <c r="C8" i="11"/>
  <c r="D8" i="11" s="1"/>
  <c r="E8" i="11" s="1"/>
  <c r="F8" i="11" s="1"/>
  <c r="C7" i="11"/>
  <c r="D7" i="11" s="1"/>
  <c r="E7" i="11" s="1"/>
  <c r="F7" i="11" s="1"/>
  <c r="C6" i="11"/>
  <c r="D6" i="11" s="1"/>
  <c r="E6" i="11" s="1"/>
  <c r="F6" i="11" s="1"/>
  <c r="C5" i="11"/>
  <c r="D5" i="11" s="1"/>
  <c r="E5" i="11" s="1"/>
  <c r="F5" i="11" s="1"/>
  <c r="C4" i="11"/>
  <c r="D4" i="11" s="1"/>
  <c r="E4" i="11" s="1"/>
  <c r="F4" i="11" s="1"/>
  <c r="C3" i="11"/>
  <c r="D3" i="11" s="1"/>
  <c r="E3" i="11" s="1"/>
  <c r="F3" i="11" s="1"/>
  <c r="C2" i="11"/>
  <c r="D2" i="11" s="1"/>
  <c r="E2" i="11" s="1"/>
  <c r="F2" i="11" s="1"/>
  <c r="C201" i="10"/>
  <c r="D201" i="10" s="1"/>
  <c r="E201" i="10" s="1"/>
  <c r="F201" i="10" s="1"/>
  <c r="D200" i="10"/>
  <c r="E200" i="10" s="1"/>
  <c r="F200" i="10" s="1"/>
  <c r="C200" i="10"/>
  <c r="E199" i="10"/>
  <c r="F199" i="10" s="1"/>
  <c r="D199" i="10"/>
  <c r="C199" i="10"/>
  <c r="F198" i="10"/>
  <c r="E198" i="10"/>
  <c r="D198" i="10"/>
  <c r="C198" i="10"/>
  <c r="C197" i="10"/>
  <c r="D197" i="10" s="1"/>
  <c r="E197" i="10" s="1"/>
  <c r="F197" i="10" s="1"/>
  <c r="F196" i="10"/>
  <c r="E196" i="10"/>
  <c r="D196" i="10"/>
  <c r="C196" i="10"/>
  <c r="C195" i="10"/>
  <c r="D195" i="10" s="1"/>
  <c r="E195" i="10" s="1"/>
  <c r="F195" i="10" s="1"/>
  <c r="F194" i="10"/>
  <c r="E194" i="10"/>
  <c r="D194" i="10"/>
  <c r="C194" i="10"/>
  <c r="C193" i="10"/>
  <c r="D193" i="10" s="1"/>
  <c r="E193" i="10" s="1"/>
  <c r="F193" i="10" s="1"/>
  <c r="D192" i="10"/>
  <c r="E192" i="10" s="1"/>
  <c r="F192" i="10" s="1"/>
  <c r="C192" i="10"/>
  <c r="C191" i="10"/>
  <c r="D191" i="10" s="1"/>
  <c r="E191" i="10" s="1"/>
  <c r="F191" i="10" s="1"/>
  <c r="F190" i="10"/>
  <c r="E190" i="10"/>
  <c r="D190" i="10"/>
  <c r="C190" i="10"/>
  <c r="C189" i="10"/>
  <c r="D189" i="10" s="1"/>
  <c r="E189" i="10" s="1"/>
  <c r="F189" i="10" s="1"/>
  <c r="D188" i="10"/>
  <c r="E188" i="10" s="1"/>
  <c r="F188" i="10" s="1"/>
  <c r="C188" i="10"/>
  <c r="E187" i="10"/>
  <c r="F187" i="10" s="1"/>
  <c r="D187" i="10"/>
  <c r="C187" i="10"/>
  <c r="F186" i="10"/>
  <c r="E186" i="10"/>
  <c r="D186" i="10"/>
  <c r="C186" i="10"/>
  <c r="C185" i="10"/>
  <c r="D185" i="10" s="1"/>
  <c r="E185" i="10" s="1"/>
  <c r="F185" i="10" s="1"/>
  <c r="E184" i="10"/>
  <c r="F184" i="10" s="1"/>
  <c r="D184" i="10"/>
  <c r="C184" i="10"/>
  <c r="C183" i="10"/>
  <c r="D183" i="10" s="1"/>
  <c r="E183" i="10" s="1"/>
  <c r="F183" i="10" s="1"/>
  <c r="F182" i="10"/>
  <c r="E182" i="10"/>
  <c r="D182" i="10"/>
  <c r="C182" i="10"/>
  <c r="C181" i="10"/>
  <c r="D181" i="10" s="1"/>
  <c r="E181" i="10" s="1"/>
  <c r="F181" i="10" s="1"/>
  <c r="D180" i="10"/>
  <c r="E180" i="10" s="1"/>
  <c r="F180" i="10" s="1"/>
  <c r="C180" i="10"/>
  <c r="C179" i="10"/>
  <c r="D179" i="10" s="1"/>
  <c r="E179" i="10" s="1"/>
  <c r="F179" i="10" s="1"/>
  <c r="F178" i="10"/>
  <c r="E178" i="10"/>
  <c r="D178" i="10"/>
  <c r="C178" i="10"/>
  <c r="C177" i="10"/>
  <c r="D177" i="10" s="1"/>
  <c r="E177" i="10" s="1"/>
  <c r="F177" i="10" s="1"/>
  <c r="D176" i="10"/>
  <c r="E176" i="10" s="1"/>
  <c r="F176" i="10" s="1"/>
  <c r="C176" i="10"/>
  <c r="C175" i="10"/>
  <c r="D175" i="10" s="1"/>
  <c r="E175" i="10" s="1"/>
  <c r="F175" i="10" s="1"/>
  <c r="F174" i="10"/>
  <c r="E174" i="10"/>
  <c r="D174" i="10"/>
  <c r="C174" i="10"/>
  <c r="C173" i="10"/>
  <c r="D173" i="10" s="1"/>
  <c r="E173" i="10" s="1"/>
  <c r="F173" i="10" s="1"/>
  <c r="E172" i="10"/>
  <c r="F172" i="10" s="1"/>
  <c r="D172" i="10"/>
  <c r="C172" i="10"/>
  <c r="C171" i="10"/>
  <c r="D171" i="10" s="1"/>
  <c r="E171" i="10" s="1"/>
  <c r="F171" i="10" s="1"/>
  <c r="F170" i="10"/>
  <c r="E170" i="10"/>
  <c r="D170" i="10"/>
  <c r="C170" i="10"/>
  <c r="C169" i="10"/>
  <c r="D169" i="10" s="1"/>
  <c r="E169" i="10" s="1"/>
  <c r="F169" i="10" s="1"/>
  <c r="D168" i="10"/>
  <c r="E168" i="10" s="1"/>
  <c r="F168" i="10" s="1"/>
  <c r="C168" i="10"/>
  <c r="F167" i="10"/>
  <c r="E167" i="10"/>
  <c r="D167" i="10"/>
  <c r="C167" i="10"/>
  <c r="F166" i="10"/>
  <c r="E166" i="10"/>
  <c r="D166" i="10"/>
  <c r="C166" i="10"/>
  <c r="C165" i="10"/>
  <c r="D165" i="10" s="1"/>
  <c r="E165" i="10" s="1"/>
  <c r="F165" i="10" s="1"/>
  <c r="D164" i="10"/>
  <c r="E164" i="10" s="1"/>
  <c r="F164" i="10" s="1"/>
  <c r="C164" i="10"/>
  <c r="C163" i="10"/>
  <c r="D163" i="10" s="1"/>
  <c r="E163" i="10" s="1"/>
  <c r="F163" i="10" s="1"/>
  <c r="F162" i="10"/>
  <c r="E162" i="10"/>
  <c r="D162" i="10"/>
  <c r="C162" i="10"/>
  <c r="C161" i="10"/>
  <c r="D161" i="10" s="1"/>
  <c r="E161" i="10" s="1"/>
  <c r="F161" i="10" s="1"/>
  <c r="D160" i="10"/>
  <c r="E160" i="10" s="1"/>
  <c r="F160" i="10" s="1"/>
  <c r="C160" i="10"/>
  <c r="C159" i="10"/>
  <c r="D159" i="10" s="1"/>
  <c r="E159" i="10" s="1"/>
  <c r="F159" i="10" s="1"/>
  <c r="F158" i="10"/>
  <c r="E158" i="10"/>
  <c r="D158" i="10"/>
  <c r="C158" i="10"/>
  <c r="C157" i="10"/>
  <c r="D157" i="10" s="1"/>
  <c r="E157" i="10" s="1"/>
  <c r="F157" i="10" s="1"/>
  <c r="D156" i="10"/>
  <c r="E156" i="10" s="1"/>
  <c r="F156" i="10" s="1"/>
  <c r="C156" i="10"/>
  <c r="D155" i="10"/>
  <c r="E155" i="10" s="1"/>
  <c r="F155" i="10" s="1"/>
  <c r="C155" i="10"/>
  <c r="F154" i="10"/>
  <c r="E154" i="10"/>
  <c r="D154" i="10"/>
  <c r="C154" i="10"/>
  <c r="C153" i="10"/>
  <c r="D153" i="10" s="1"/>
  <c r="E153" i="10" s="1"/>
  <c r="F153" i="10" s="1"/>
  <c r="F152" i="10"/>
  <c r="E152" i="10"/>
  <c r="D152" i="10"/>
  <c r="C152" i="10"/>
  <c r="C151" i="10"/>
  <c r="D151" i="10" s="1"/>
  <c r="E151" i="10" s="1"/>
  <c r="F151" i="10" s="1"/>
  <c r="F150" i="10"/>
  <c r="E150" i="10"/>
  <c r="D150" i="10"/>
  <c r="C150" i="10"/>
  <c r="C149" i="10"/>
  <c r="D149" i="10" s="1"/>
  <c r="E149" i="10" s="1"/>
  <c r="F149" i="10" s="1"/>
  <c r="D148" i="10"/>
  <c r="E148" i="10" s="1"/>
  <c r="F148" i="10" s="1"/>
  <c r="C148" i="10"/>
  <c r="C147" i="10"/>
  <c r="D147" i="10" s="1"/>
  <c r="E147" i="10" s="1"/>
  <c r="F147" i="10" s="1"/>
  <c r="F146" i="10"/>
  <c r="E146" i="10"/>
  <c r="D146" i="10"/>
  <c r="C146" i="10"/>
  <c r="C145" i="10"/>
  <c r="D145" i="10" s="1"/>
  <c r="E145" i="10" s="1"/>
  <c r="F145" i="10" s="1"/>
  <c r="D144" i="10"/>
  <c r="E144" i="10" s="1"/>
  <c r="F144" i="10" s="1"/>
  <c r="C144" i="10"/>
  <c r="D143" i="10"/>
  <c r="E143" i="10" s="1"/>
  <c r="F143" i="10" s="1"/>
  <c r="C143" i="10"/>
  <c r="F142" i="10"/>
  <c r="E142" i="10"/>
  <c r="D142" i="10"/>
  <c r="C142" i="10"/>
  <c r="C141" i="10"/>
  <c r="D141" i="10" s="1"/>
  <c r="E141" i="10" s="1"/>
  <c r="F141" i="10" s="1"/>
  <c r="D140" i="10"/>
  <c r="E140" i="10" s="1"/>
  <c r="F140" i="10" s="1"/>
  <c r="C140" i="10"/>
  <c r="C139" i="10"/>
  <c r="D139" i="10" s="1"/>
  <c r="E139" i="10" s="1"/>
  <c r="F139" i="10" s="1"/>
  <c r="F138" i="10"/>
  <c r="E138" i="10"/>
  <c r="D138" i="10"/>
  <c r="C138" i="10"/>
  <c r="C137" i="10"/>
  <c r="D137" i="10" s="1"/>
  <c r="E137" i="10" s="1"/>
  <c r="F137" i="10" s="1"/>
  <c r="D136" i="10"/>
  <c r="E136" i="10" s="1"/>
  <c r="F136" i="10" s="1"/>
  <c r="C136" i="10"/>
  <c r="C135" i="10"/>
  <c r="D135" i="10" s="1"/>
  <c r="E135" i="10" s="1"/>
  <c r="F135" i="10" s="1"/>
  <c r="F134" i="10"/>
  <c r="E134" i="10"/>
  <c r="D134" i="10"/>
  <c r="C134" i="10"/>
  <c r="C133" i="10"/>
  <c r="D133" i="10" s="1"/>
  <c r="E133" i="10" s="1"/>
  <c r="F133" i="10" s="1"/>
  <c r="F132" i="10"/>
  <c r="E132" i="10"/>
  <c r="D132" i="10"/>
  <c r="C132" i="10"/>
  <c r="C131" i="10"/>
  <c r="D131" i="10" s="1"/>
  <c r="E131" i="10" s="1"/>
  <c r="F131" i="10" s="1"/>
  <c r="F130" i="10"/>
  <c r="E130" i="10"/>
  <c r="D130" i="10"/>
  <c r="C130" i="10"/>
  <c r="C129" i="10"/>
  <c r="D129" i="10" s="1"/>
  <c r="E129" i="10" s="1"/>
  <c r="F129" i="10" s="1"/>
  <c r="D128" i="10"/>
  <c r="E128" i="10" s="1"/>
  <c r="F128" i="10" s="1"/>
  <c r="C128" i="10"/>
  <c r="C127" i="10"/>
  <c r="D127" i="10" s="1"/>
  <c r="E127" i="10" s="1"/>
  <c r="F127" i="10" s="1"/>
  <c r="F126" i="10"/>
  <c r="E126" i="10"/>
  <c r="D126" i="10"/>
  <c r="C126" i="10"/>
  <c r="C125" i="10"/>
  <c r="D125" i="10" s="1"/>
  <c r="E125" i="10" s="1"/>
  <c r="F125" i="10" s="1"/>
  <c r="D124" i="10"/>
  <c r="E124" i="10" s="1"/>
  <c r="F124" i="10" s="1"/>
  <c r="C124" i="10"/>
  <c r="E123" i="10"/>
  <c r="F123" i="10" s="1"/>
  <c r="D123" i="10"/>
  <c r="C123" i="10"/>
  <c r="F122" i="10"/>
  <c r="E122" i="10"/>
  <c r="D122" i="10"/>
  <c r="C122" i="10"/>
  <c r="C121" i="10"/>
  <c r="D121" i="10" s="1"/>
  <c r="E121" i="10" s="1"/>
  <c r="F121" i="10" s="1"/>
  <c r="E120" i="10"/>
  <c r="F120" i="10" s="1"/>
  <c r="D120" i="10"/>
  <c r="C120" i="10"/>
  <c r="C119" i="10"/>
  <c r="D119" i="10" s="1"/>
  <c r="E119" i="10" s="1"/>
  <c r="F119" i="10" s="1"/>
  <c r="F118" i="10"/>
  <c r="E118" i="10"/>
  <c r="D118" i="10"/>
  <c r="C118" i="10"/>
  <c r="C117" i="10"/>
  <c r="D117" i="10" s="1"/>
  <c r="E117" i="10" s="1"/>
  <c r="F117" i="10" s="1"/>
  <c r="D116" i="10"/>
  <c r="E116" i="10" s="1"/>
  <c r="F116" i="10" s="1"/>
  <c r="C116" i="10"/>
  <c r="C115" i="10"/>
  <c r="D115" i="10" s="1"/>
  <c r="E115" i="10" s="1"/>
  <c r="F115" i="10" s="1"/>
  <c r="F114" i="10"/>
  <c r="E114" i="10"/>
  <c r="D114" i="10"/>
  <c r="C114" i="10"/>
  <c r="D113" i="10"/>
  <c r="E113" i="10" s="1"/>
  <c r="F113" i="10" s="1"/>
  <c r="C113" i="10"/>
  <c r="D112" i="10"/>
  <c r="E112" i="10" s="1"/>
  <c r="F112" i="10" s="1"/>
  <c r="C112" i="10"/>
  <c r="D111" i="10"/>
  <c r="E111" i="10" s="1"/>
  <c r="F111" i="10" s="1"/>
  <c r="C111" i="10"/>
  <c r="F110" i="10"/>
  <c r="E110" i="10"/>
  <c r="D110" i="10"/>
  <c r="C110" i="10"/>
  <c r="C109" i="10"/>
  <c r="D109" i="10" s="1"/>
  <c r="E109" i="10" s="1"/>
  <c r="F109" i="10" s="1"/>
  <c r="F108" i="10"/>
  <c r="E108" i="10"/>
  <c r="D108" i="10"/>
  <c r="C108" i="10"/>
  <c r="C107" i="10"/>
  <c r="D107" i="10" s="1"/>
  <c r="E107" i="10" s="1"/>
  <c r="F107" i="10" s="1"/>
  <c r="F106" i="10"/>
  <c r="E106" i="10"/>
  <c r="D106" i="10"/>
  <c r="C106" i="10"/>
  <c r="C105" i="10"/>
  <c r="D105" i="10" s="1"/>
  <c r="E105" i="10" s="1"/>
  <c r="F105" i="10" s="1"/>
  <c r="E104" i="10"/>
  <c r="F104" i="10" s="1"/>
  <c r="D104" i="10"/>
  <c r="C104" i="10"/>
  <c r="C103" i="10"/>
  <c r="D103" i="10" s="1"/>
  <c r="E103" i="10" s="1"/>
  <c r="F103" i="10" s="1"/>
  <c r="F102" i="10"/>
  <c r="E102" i="10"/>
  <c r="D102" i="10"/>
  <c r="C102" i="10"/>
  <c r="C101" i="10"/>
  <c r="D101" i="10" s="1"/>
  <c r="E101" i="10" s="1"/>
  <c r="F101" i="10" s="1"/>
  <c r="D100" i="10"/>
  <c r="E100" i="10" s="1"/>
  <c r="F100" i="10" s="1"/>
  <c r="C100" i="10"/>
  <c r="C99" i="10"/>
  <c r="D99" i="10" s="1"/>
  <c r="E99" i="10" s="1"/>
  <c r="F99" i="10" s="1"/>
  <c r="F98" i="10"/>
  <c r="E98" i="10"/>
  <c r="D98" i="10"/>
  <c r="C98" i="10"/>
  <c r="D97" i="10"/>
  <c r="E97" i="10" s="1"/>
  <c r="F97" i="10" s="1"/>
  <c r="C97" i="10"/>
  <c r="D96" i="10"/>
  <c r="E96" i="10" s="1"/>
  <c r="F96" i="10" s="1"/>
  <c r="C96" i="10"/>
  <c r="E95" i="10"/>
  <c r="F95" i="10" s="1"/>
  <c r="D95" i="10"/>
  <c r="C95" i="10"/>
  <c r="F94" i="10"/>
  <c r="E94" i="10"/>
  <c r="D94" i="10"/>
  <c r="C94" i="10"/>
  <c r="C93" i="10"/>
  <c r="D93" i="10" s="1"/>
  <c r="E93" i="10" s="1"/>
  <c r="F93" i="10" s="1"/>
  <c r="D92" i="10"/>
  <c r="E92" i="10" s="1"/>
  <c r="F92" i="10" s="1"/>
  <c r="C92" i="10"/>
  <c r="C91" i="10"/>
  <c r="D91" i="10" s="1"/>
  <c r="E91" i="10" s="1"/>
  <c r="F91" i="10" s="1"/>
  <c r="F90" i="10"/>
  <c r="E90" i="10"/>
  <c r="D90" i="10"/>
  <c r="C90" i="10"/>
  <c r="C89" i="10"/>
  <c r="D89" i="10" s="1"/>
  <c r="E89" i="10" s="1"/>
  <c r="F89" i="10" s="1"/>
  <c r="D88" i="10"/>
  <c r="E88" i="10" s="1"/>
  <c r="F88" i="10" s="1"/>
  <c r="C88" i="10"/>
  <c r="C87" i="10"/>
  <c r="D87" i="10" s="1"/>
  <c r="E87" i="10" s="1"/>
  <c r="F87" i="10" s="1"/>
  <c r="F86" i="10"/>
  <c r="E86" i="10"/>
  <c r="D86" i="10"/>
  <c r="C86" i="10"/>
  <c r="C85" i="10"/>
  <c r="D85" i="10" s="1"/>
  <c r="E85" i="10" s="1"/>
  <c r="F85" i="10" s="1"/>
  <c r="D84" i="10"/>
  <c r="E84" i="10" s="1"/>
  <c r="F84" i="10" s="1"/>
  <c r="C84" i="10"/>
  <c r="C83" i="10"/>
  <c r="D83" i="10" s="1"/>
  <c r="E83" i="10" s="1"/>
  <c r="F83" i="10" s="1"/>
  <c r="F82" i="10"/>
  <c r="E82" i="10"/>
  <c r="D82" i="10"/>
  <c r="C82" i="10"/>
  <c r="D81" i="10"/>
  <c r="E81" i="10" s="1"/>
  <c r="F81" i="10" s="1"/>
  <c r="C81" i="10"/>
  <c r="D80" i="10"/>
  <c r="E80" i="10" s="1"/>
  <c r="F80" i="10" s="1"/>
  <c r="C80" i="10"/>
  <c r="D79" i="10"/>
  <c r="E79" i="10" s="1"/>
  <c r="F79" i="10" s="1"/>
  <c r="C79" i="10"/>
  <c r="F78" i="10"/>
  <c r="E78" i="10"/>
  <c r="D78" i="10"/>
  <c r="C78" i="10"/>
  <c r="C77" i="10"/>
  <c r="D77" i="10" s="1"/>
  <c r="E77" i="10" s="1"/>
  <c r="F77" i="10" s="1"/>
  <c r="F76" i="10"/>
  <c r="E76" i="10"/>
  <c r="D76" i="10"/>
  <c r="C76" i="10"/>
  <c r="C75" i="10"/>
  <c r="D75" i="10" s="1"/>
  <c r="E75" i="10" s="1"/>
  <c r="F75" i="10" s="1"/>
  <c r="F74" i="10"/>
  <c r="E74" i="10"/>
  <c r="D74" i="10"/>
  <c r="C74" i="10"/>
  <c r="C73" i="10"/>
  <c r="D73" i="10" s="1"/>
  <c r="E73" i="10" s="1"/>
  <c r="F73" i="10" s="1"/>
  <c r="E72" i="10"/>
  <c r="F72" i="10" s="1"/>
  <c r="D72" i="10"/>
  <c r="C72" i="10"/>
  <c r="C71" i="10"/>
  <c r="D71" i="10" s="1"/>
  <c r="E71" i="10" s="1"/>
  <c r="F71" i="10" s="1"/>
  <c r="F70" i="10"/>
  <c r="E70" i="10"/>
  <c r="D70" i="10"/>
  <c r="C70" i="10"/>
  <c r="C69" i="10"/>
  <c r="D69" i="10" s="1"/>
  <c r="E69" i="10" s="1"/>
  <c r="F69" i="10" s="1"/>
  <c r="D68" i="10"/>
  <c r="E68" i="10" s="1"/>
  <c r="F68" i="10" s="1"/>
  <c r="C68" i="10"/>
  <c r="C67" i="10"/>
  <c r="D67" i="10" s="1"/>
  <c r="E67" i="10" s="1"/>
  <c r="F67" i="10" s="1"/>
  <c r="F66" i="10"/>
  <c r="E66" i="10"/>
  <c r="D66" i="10"/>
  <c r="C66" i="10"/>
  <c r="D65" i="10"/>
  <c r="E65" i="10" s="1"/>
  <c r="F65" i="10" s="1"/>
  <c r="C65" i="10"/>
  <c r="D64" i="10"/>
  <c r="E64" i="10" s="1"/>
  <c r="F64" i="10" s="1"/>
  <c r="C64" i="10"/>
  <c r="E63" i="10"/>
  <c r="F63" i="10" s="1"/>
  <c r="D63" i="10"/>
  <c r="C63" i="10"/>
  <c r="F62" i="10"/>
  <c r="E62" i="10"/>
  <c r="D62" i="10"/>
  <c r="C62" i="10"/>
  <c r="C61" i="10"/>
  <c r="D61" i="10" s="1"/>
  <c r="E61" i="10" s="1"/>
  <c r="F61" i="10" s="1"/>
  <c r="D60" i="10"/>
  <c r="E60" i="10" s="1"/>
  <c r="F60" i="10" s="1"/>
  <c r="C60" i="10"/>
  <c r="C59" i="10"/>
  <c r="D59" i="10" s="1"/>
  <c r="E59" i="10" s="1"/>
  <c r="F59" i="10" s="1"/>
  <c r="F58" i="10"/>
  <c r="E58" i="10"/>
  <c r="D58" i="10"/>
  <c r="C58" i="10"/>
  <c r="C57" i="10"/>
  <c r="D57" i="10" s="1"/>
  <c r="E57" i="10" s="1"/>
  <c r="F57" i="10" s="1"/>
  <c r="D56" i="10"/>
  <c r="E56" i="10" s="1"/>
  <c r="F56" i="10" s="1"/>
  <c r="C56" i="10"/>
  <c r="C55" i="10"/>
  <c r="D55" i="10" s="1"/>
  <c r="E55" i="10" s="1"/>
  <c r="F55" i="10" s="1"/>
  <c r="F54" i="10"/>
  <c r="E54" i="10"/>
  <c r="D54" i="10"/>
  <c r="C54" i="10"/>
  <c r="C53" i="10"/>
  <c r="D53" i="10" s="1"/>
  <c r="E53" i="10" s="1"/>
  <c r="F53" i="10" s="1"/>
  <c r="D52" i="10"/>
  <c r="E52" i="10" s="1"/>
  <c r="F52" i="10" s="1"/>
  <c r="C52" i="10"/>
  <c r="C51" i="10"/>
  <c r="D51" i="10" s="1"/>
  <c r="E51" i="10" s="1"/>
  <c r="F51" i="10" s="1"/>
  <c r="F50" i="10"/>
  <c r="E50" i="10"/>
  <c r="D50" i="10"/>
  <c r="C50" i="10"/>
  <c r="D49" i="10"/>
  <c r="E49" i="10" s="1"/>
  <c r="F49" i="10" s="1"/>
  <c r="C49" i="10"/>
  <c r="D48" i="10"/>
  <c r="E48" i="10" s="1"/>
  <c r="F48" i="10" s="1"/>
  <c r="C48" i="10"/>
  <c r="D47" i="10"/>
  <c r="E47" i="10" s="1"/>
  <c r="F47" i="10" s="1"/>
  <c r="C47" i="10"/>
  <c r="F46" i="10"/>
  <c r="E46" i="10"/>
  <c r="D46" i="10"/>
  <c r="C46" i="10"/>
  <c r="C45" i="10"/>
  <c r="D45" i="10" s="1"/>
  <c r="E45" i="10" s="1"/>
  <c r="F45" i="10" s="1"/>
  <c r="F44" i="10"/>
  <c r="E44" i="10"/>
  <c r="D44" i="10"/>
  <c r="C44" i="10"/>
  <c r="C43" i="10"/>
  <c r="D43" i="10" s="1"/>
  <c r="E43" i="10" s="1"/>
  <c r="F43" i="10" s="1"/>
  <c r="F42" i="10"/>
  <c r="E42" i="10"/>
  <c r="D42" i="10"/>
  <c r="C42" i="10"/>
  <c r="C41" i="10"/>
  <c r="D41" i="10" s="1"/>
  <c r="E41" i="10" s="1"/>
  <c r="F41" i="10" s="1"/>
  <c r="E40" i="10"/>
  <c r="F40" i="10" s="1"/>
  <c r="D40" i="10"/>
  <c r="C40" i="10"/>
  <c r="C39" i="10"/>
  <c r="D39" i="10" s="1"/>
  <c r="E39" i="10" s="1"/>
  <c r="F39" i="10" s="1"/>
  <c r="F38" i="10"/>
  <c r="E38" i="10"/>
  <c r="D38" i="10"/>
  <c r="C38" i="10"/>
  <c r="C37" i="10"/>
  <c r="D37" i="10" s="1"/>
  <c r="E37" i="10" s="1"/>
  <c r="F37" i="10" s="1"/>
  <c r="D36" i="10"/>
  <c r="E36" i="10" s="1"/>
  <c r="F36" i="10" s="1"/>
  <c r="C36" i="10"/>
  <c r="C35" i="10"/>
  <c r="D35" i="10" s="1"/>
  <c r="E35" i="10" s="1"/>
  <c r="F35" i="10" s="1"/>
  <c r="F34" i="10"/>
  <c r="E34" i="10"/>
  <c r="D34" i="10"/>
  <c r="C34" i="10"/>
  <c r="D33" i="10"/>
  <c r="E33" i="10" s="1"/>
  <c r="F33" i="10" s="1"/>
  <c r="C33" i="10"/>
  <c r="D32" i="10"/>
  <c r="E32" i="10" s="1"/>
  <c r="F32" i="10" s="1"/>
  <c r="C32" i="10"/>
  <c r="E31" i="10"/>
  <c r="F31" i="10" s="1"/>
  <c r="D31" i="10"/>
  <c r="C31" i="10"/>
  <c r="F30" i="10"/>
  <c r="E30" i="10"/>
  <c r="D30" i="10"/>
  <c r="C30" i="10"/>
  <c r="C29" i="10"/>
  <c r="D29" i="10" s="1"/>
  <c r="E29" i="10" s="1"/>
  <c r="F29" i="10" s="1"/>
  <c r="D28" i="10"/>
  <c r="E28" i="10" s="1"/>
  <c r="F28" i="10" s="1"/>
  <c r="C28" i="10"/>
  <c r="C27" i="10"/>
  <c r="D27" i="10" s="1"/>
  <c r="E27" i="10" s="1"/>
  <c r="F27" i="10" s="1"/>
  <c r="F26" i="10"/>
  <c r="E26" i="10"/>
  <c r="D26" i="10"/>
  <c r="C26" i="10"/>
  <c r="C25" i="10"/>
  <c r="D25" i="10" s="1"/>
  <c r="E25" i="10" s="1"/>
  <c r="F25" i="10" s="1"/>
  <c r="D24" i="10"/>
  <c r="E24" i="10" s="1"/>
  <c r="F24" i="10" s="1"/>
  <c r="C24" i="10"/>
  <c r="C23" i="10"/>
  <c r="D23" i="10" s="1"/>
  <c r="E23" i="10" s="1"/>
  <c r="F23" i="10" s="1"/>
  <c r="F22" i="10"/>
  <c r="E22" i="10"/>
  <c r="D22" i="10"/>
  <c r="C22" i="10"/>
  <c r="C21" i="10"/>
  <c r="D21" i="10" s="1"/>
  <c r="E21" i="10" s="1"/>
  <c r="F21" i="10" s="1"/>
  <c r="D20" i="10"/>
  <c r="E20" i="10" s="1"/>
  <c r="F20" i="10" s="1"/>
  <c r="C20" i="10"/>
  <c r="C19" i="10"/>
  <c r="D19" i="10" s="1"/>
  <c r="E19" i="10" s="1"/>
  <c r="F19" i="10" s="1"/>
  <c r="F18" i="10"/>
  <c r="E18" i="10"/>
  <c r="D18" i="10"/>
  <c r="C18" i="10"/>
  <c r="D17" i="10"/>
  <c r="E17" i="10" s="1"/>
  <c r="F17" i="10" s="1"/>
  <c r="C17" i="10"/>
  <c r="D16" i="10"/>
  <c r="E16" i="10" s="1"/>
  <c r="F16" i="10" s="1"/>
  <c r="C16" i="10"/>
  <c r="D15" i="10"/>
  <c r="E15" i="10" s="1"/>
  <c r="F15" i="10" s="1"/>
  <c r="C15" i="10"/>
  <c r="F14" i="10"/>
  <c r="E14" i="10"/>
  <c r="D14" i="10"/>
  <c r="C14" i="10"/>
  <c r="C13" i="10"/>
  <c r="D13" i="10" s="1"/>
  <c r="E13" i="10" s="1"/>
  <c r="F13" i="10" s="1"/>
  <c r="F12" i="10"/>
  <c r="E12" i="10"/>
  <c r="D12" i="10"/>
  <c r="C12" i="10"/>
  <c r="C11" i="10"/>
  <c r="D11" i="10" s="1"/>
  <c r="E11" i="10" s="1"/>
  <c r="F11" i="10" s="1"/>
  <c r="F10" i="10"/>
  <c r="E10" i="10"/>
  <c r="D10" i="10"/>
  <c r="C10" i="10"/>
  <c r="C9" i="10"/>
  <c r="D9" i="10" s="1"/>
  <c r="E9" i="10" s="1"/>
  <c r="F9" i="10" s="1"/>
  <c r="E8" i="10"/>
  <c r="F8" i="10" s="1"/>
  <c r="D8" i="10"/>
  <c r="C8" i="10"/>
  <c r="C7" i="10"/>
  <c r="D7" i="10" s="1"/>
  <c r="E7" i="10" s="1"/>
  <c r="F7" i="10" s="1"/>
  <c r="F6" i="10"/>
  <c r="E6" i="10"/>
  <c r="D6" i="10"/>
  <c r="C6" i="10"/>
  <c r="C5" i="10"/>
  <c r="D5" i="10" s="1"/>
  <c r="E5" i="10" s="1"/>
  <c r="F5" i="10" s="1"/>
  <c r="C4" i="10"/>
  <c r="D4" i="10" s="1"/>
  <c r="E4" i="10" s="1"/>
  <c r="F4" i="10" s="1"/>
  <c r="C3" i="10"/>
  <c r="D3" i="10" s="1"/>
  <c r="E3" i="10" s="1"/>
  <c r="F3" i="10" s="1"/>
  <c r="C2" i="10"/>
  <c r="D2" i="10" s="1"/>
  <c r="E2" i="10" s="1"/>
  <c r="F2" i="10" s="1"/>
  <c r="K5" i="16" l="1"/>
  <c r="J5" i="14"/>
  <c r="G201" i="15"/>
  <c r="J5" i="15" s="1"/>
  <c r="G165" i="12"/>
  <c r="G9" i="12"/>
  <c r="G205" i="12"/>
  <c r="G31" i="12"/>
  <c r="G140" i="12"/>
  <c r="G158" i="12"/>
  <c r="G188" i="12"/>
  <c r="G88" i="12"/>
  <c r="G143" i="12"/>
  <c r="G79" i="12"/>
  <c r="G167" i="12"/>
  <c r="G47" i="12"/>
  <c r="G100" i="12"/>
  <c r="G36" i="12"/>
  <c r="G75" i="12"/>
  <c r="G98" i="12"/>
  <c r="C45" i="12"/>
  <c r="O45" i="12" s="1"/>
  <c r="C76" i="12"/>
  <c r="H76" i="12" s="1"/>
  <c r="I76" i="12" s="1"/>
  <c r="Q76" i="12" s="1"/>
  <c r="O174" i="12"/>
  <c r="O14" i="12"/>
  <c r="O197" i="12"/>
  <c r="O161" i="12"/>
  <c r="O206" i="12"/>
  <c r="O178" i="12"/>
  <c r="P197" i="12"/>
  <c r="G197" i="12"/>
  <c r="H197" i="12" s="1"/>
  <c r="I197" i="12" s="1"/>
  <c r="Q197" i="12" s="1"/>
  <c r="O135" i="12"/>
  <c r="O70" i="12"/>
  <c r="O136" i="12"/>
  <c r="O22" i="12"/>
  <c r="G132" i="12"/>
  <c r="O117" i="12"/>
  <c r="O194" i="12"/>
  <c r="O125" i="12"/>
  <c r="O50" i="12"/>
  <c r="O68" i="12"/>
  <c r="O122" i="12"/>
  <c r="O173" i="12"/>
  <c r="O180" i="12"/>
  <c r="O73" i="12"/>
  <c r="H73" i="12"/>
  <c r="I73" i="12" s="1"/>
  <c r="Q73" i="12" s="1"/>
  <c r="O127" i="12"/>
  <c r="H127" i="12"/>
  <c r="I127" i="12" s="1"/>
  <c r="Q127" i="12" s="1"/>
  <c r="O25" i="12"/>
  <c r="O55" i="12"/>
  <c r="G112" i="12"/>
  <c r="H112" i="12" s="1"/>
  <c r="I112" i="12" s="1"/>
  <c r="Q112" i="12" s="1"/>
  <c r="O120" i="12"/>
  <c r="O151" i="12"/>
  <c r="O110" i="12"/>
  <c r="O12" i="12"/>
  <c r="G86" i="12"/>
  <c r="G96" i="12"/>
  <c r="P110" i="12"/>
  <c r="G110" i="12"/>
  <c r="H110" i="12" s="1"/>
  <c r="I110" i="12" s="1"/>
  <c r="Q110" i="12" s="1"/>
  <c r="O27" i="12"/>
  <c r="O60" i="12"/>
  <c r="P122" i="12"/>
  <c r="G122" i="12"/>
  <c r="H122" i="12" s="1"/>
  <c r="I122" i="12" s="1"/>
  <c r="Q122" i="12" s="1"/>
  <c r="G130" i="12"/>
  <c r="P194" i="12"/>
  <c r="G194" i="12"/>
  <c r="H194" i="12" s="1"/>
  <c r="I194" i="12" s="1"/>
  <c r="Q194" i="12" s="1"/>
  <c r="O118" i="12"/>
  <c r="O65" i="12"/>
  <c r="O149" i="12"/>
  <c r="H149" i="12"/>
  <c r="I149" i="12" s="1"/>
  <c r="Q149" i="12" s="1"/>
  <c r="O10" i="12"/>
  <c r="O17" i="12"/>
  <c r="O34" i="12"/>
  <c r="O108" i="12"/>
  <c r="O112" i="12"/>
  <c r="C203" i="12"/>
  <c r="C195" i="12"/>
  <c r="C187" i="12"/>
  <c r="C179" i="12"/>
  <c r="C171" i="12"/>
  <c r="C163" i="12"/>
  <c r="C155" i="12"/>
  <c r="C147" i="12"/>
  <c r="C139" i="12"/>
  <c r="C131" i="12"/>
  <c r="C123" i="12"/>
  <c r="C115" i="12"/>
  <c r="C107" i="12"/>
  <c r="C99" i="12"/>
  <c r="C91" i="12"/>
  <c r="C83" i="12"/>
  <c r="C75" i="12"/>
  <c r="C67" i="12"/>
  <c r="C59" i="12"/>
  <c r="C51" i="12"/>
  <c r="C43" i="12"/>
  <c r="C201" i="12"/>
  <c r="C193" i="12"/>
  <c r="C185" i="12"/>
  <c r="C177" i="12"/>
  <c r="C204" i="12"/>
  <c r="C160" i="12"/>
  <c r="C128" i="12"/>
  <c r="C96" i="12"/>
  <c r="C64" i="12"/>
  <c r="C202" i="12"/>
  <c r="C186" i="12"/>
  <c r="C170" i="12"/>
  <c r="C165" i="12"/>
  <c r="C143" i="12"/>
  <c r="C138" i="12"/>
  <c r="C133" i="12"/>
  <c r="C111" i="12"/>
  <c r="C106" i="12"/>
  <c r="C101" i="12"/>
  <c r="C79" i="12"/>
  <c r="C74" i="12"/>
  <c r="C69" i="12"/>
  <c r="C47" i="12"/>
  <c r="C42" i="12"/>
  <c r="C37" i="12"/>
  <c r="C29" i="12"/>
  <c r="C21" i="12"/>
  <c r="C13" i="12"/>
  <c r="C153" i="12"/>
  <c r="C148" i="12"/>
  <c r="C121" i="12"/>
  <c r="C116" i="12"/>
  <c r="C89" i="12"/>
  <c r="C84" i="12"/>
  <c r="C57" i="12"/>
  <c r="C52" i="12"/>
  <c r="C200" i="12"/>
  <c r="C191" i="12"/>
  <c r="C184" i="12"/>
  <c r="C175" i="12"/>
  <c r="C158" i="12"/>
  <c r="C126" i="12"/>
  <c r="C94" i="12"/>
  <c r="C62" i="12"/>
  <c r="C32" i="12"/>
  <c r="C24" i="12"/>
  <c r="C16" i="12"/>
  <c r="C8" i="12"/>
  <c r="H8" i="12" s="1"/>
  <c r="C144" i="12"/>
  <c r="C142" i="12"/>
  <c r="C130" i="12"/>
  <c r="C77" i="12"/>
  <c r="C71" i="12"/>
  <c r="C61" i="12"/>
  <c r="C23" i="12"/>
  <c r="C196" i="12"/>
  <c r="C183" i="12"/>
  <c r="C154" i="12"/>
  <c r="C146" i="12"/>
  <c r="C140" i="12"/>
  <c r="C95" i="12"/>
  <c r="C87" i="12"/>
  <c r="C85" i="12"/>
  <c r="C11" i="12"/>
  <c r="C9" i="12"/>
  <c r="C189" i="12"/>
  <c r="C205" i="12"/>
  <c r="C181" i="12"/>
  <c r="C166" i="12"/>
  <c r="C164" i="12"/>
  <c r="C156" i="12"/>
  <c r="C152" i="12"/>
  <c r="C105" i="12"/>
  <c r="C97" i="12"/>
  <c r="C81" i="12"/>
  <c r="C38" i="12"/>
  <c r="C15" i="12"/>
  <c r="C162" i="12"/>
  <c r="C109" i="12"/>
  <c r="C103" i="12"/>
  <c r="C207" i="12"/>
  <c r="C198" i="12"/>
  <c r="C168" i="12"/>
  <c r="C150" i="12"/>
  <c r="C40" i="12"/>
  <c r="C36" i="12"/>
  <c r="C93" i="12"/>
  <c r="C48" i="12"/>
  <c r="C46" i="12"/>
  <c r="C30" i="12"/>
  <c r="C20" i="12"/>
  <c r="C39" i="12"/>
  <c r="C41" i="12"/>
  <c r="C53" i="12"/>
  <c r="C63" i="12"/>
  <c r="C66" i="12"/>
  <c r="C113" i="12"/>
  <c r="C141" i="12"/>
  <c r="C157" i="12"/>
  <c r="G201" i="12"/>
  <c r="G193" i="12"/>
  <c r="G185" i="12"/>
  <c r="G177" i="12"/>
  <c r="G169" i="12"/>
  <c r="G161" i="12"/>
  <c r="H161" i="12" s="1"/>
  <c r="I161" i="12" s="1"/>
  <c r="Q161" i="12" s="1"/>
  <c r="G153" i="12"/>
  <c r="G145" i="12"/>
  <c r="G137" i="12"/>
  <c r="G129" i="12"/>
  <c r="G121" i="12"/>
  <c r="G113" i="12"/>
  <c r="G105" i="12"/>
  <c r="G97" i="12"/>
  <c r="G89" i="12"/>
  <c r="G81" i="12"/>
  <c r="G73" i="12"/>
  <c r="G65" i="12"/>
  <c r="H65" i="12" s="1"/>
  <c r="I65" i="12" s="1"/>
  <c r="Q65" i="12" s="1"/>
  <c r="G57" i="12"/>
  <c r="G49" i="12"/>
  <c r="G41" i="12"/>
  <c r="G207" i="12"/>
  <c r="G199" i="12"/>
  <c r="G191" i="12"/>
  <c r="G183" i="12"/>
  <c r="G175" i="12"/>
  <c r="G168" i="12"/>
  <c r="G163" i="12"/>
  <c r="G136" i="12"/>
  <c r="H136" i="12" s="1"/>
  <c r="I136" i="12" s="1"/>
  <c r="Q136" i="12" s="1"/>
  <c r="G131" i="12"/>
  <c r="G104" i="12"/>
  <c r="G99" i="12"/>
  <c r="G72" i="12"/>
  <c r="G67" i="12"/>
  <c r="G40" i="12"/>
  <c r="G198" i="12"/>
  <c r="G182" i="12"/>
  <c r="G151" i="12"/>
  <c r="H151" i="12" s="1"/>
  <c r="I151" i="12" s="1"/>
  <c r="Q151" i="12" s="1"/>
  <c r="G146" i="12"/>
  <c r="G141" i="12"/>
  <c r="G119" i="12"/>
  <c r="G114" i="12"/>
  <c r="G109" i="12"/>
  <c r="G87" i="12"/>
  <c r="G82" i="12"/>
  <c r="G77" i="12"/>
  <c r="G55" i="12"/>
  <c r="H55" i="12" s="1"/>
  <c r="I55" i="12" s="1"/>
  <c r="Q55" i="12" s="1"/>
  <c r="G50" i="12"/>
  <c r="H50" i="12" s="1"/>
  <c r="I50" i="12" s="1"/>
  <c r="Q50" i="12" s="1"/>
  <c r="G45" i="12"/>
  <c r="H45" i="12" s="1"/>
  <c r="I45" i="12" s="1"/>
  <c r="Q45" i="12" s="1"/>
  <c r="G35" i="12"/>
  <c r="G27" i="12"/>
  <c r="H27" i="12" s="1"/>
  <c r="I27" i="12" s="1"/>
  <c r="Q27" i="12" s="1"/>
  <c r="G19" i="12"/>
  <c r="G11" i="12"/>
  <c r="G189" i="12"/>
  <c r="G173" i="12"/>
  <c r="H173" i="12" s="1"/>
  <c r="I173" i="12" s="1"/>
  <c r="Q173" i="12" s="1"/>
  <c r="G156" i="12"/>
  <c r="G124" i="12"/>
  <c r="G92" i="12"/>
  <c r="G60" i="12"/>
  <c r="H60" i="12" s="1"/>
  <c r="I60" i="12" s="1"/>
  <c r="Q60" i="12" s="1"/>
  <c r="G196" i="12"/>
  <c r="G180" i="12"/>
  <c r="H180" i="12" s="1"/>
  <c r="I180" i="12" s="1"/>
  <c r="Q180" i="12" s="1"/>
  <c r="G166" i="12"/>
  <c r="G134" i="12"/>
  <c r="G102" i="12"/>
  <c r="G70" i="12"/>
  <c r="H70" i="12" s="1"/>
  <c r="I70" i="12" s="1"/>
  <c r="Q70" i="12" s="1"/>
  <c r="G38" i="12"/>
  <c r="G30" i="12"/>
  <c r="G22" i="12"/>
  <c r="H22" i="12" s="1"/>
  <c r="I22" i="12" s="1"/>
  <c r="Q22" i="12" s="1"/>
  <c r="G14" i="12"/>
  <c r="H14" i="12" s="1"/>
  <c r="I14" i="12" s="1"/>
  <c r="Q14" i="12" s="1"/>
  <c r="G170" i="12"/>
  <c r="G162" i="12"/>
  <c r="G160" i="12"/>
  <c r="G103" i="12"/>
  <c r="G101" i="12"/>
  <c r="G93" i="12"/>
  <c r="G91" i="12"/>
  <c r="G48" i="12"/>
  <c r="G46" i="12"/>
  <c r="G42" i="12"/>
  <c r="G66" i="12"/>
  <c r="G200" i="12"/>
  <c r="G127" i="12"/>
  <c r="G117" i="12"/>
  <c r="H117" i="12" s="1"/>
  <c r="I117" i="12" s="1"/>
  <c r="Q117" i="12" s="1"/>
  <c r="G111" i="12"/>
  <c r="G58" i="12"/>
  <c r="G44" i="12"/>
  <c r="G34" i="12"/>
  <c r="H34" i="12" s="1"/>
  <c r="I34" i="12" s="1"/>
  <c r="Q34" i="12" s="1"/>
  <c r="G32" i="12"/>
  <c r="G28" i="12"/>
  <c r="G133" i="12"/>
  <c r="G78" i="12"/>
  <c r="G64" i="12"/>
  <c r="G202" i="12"/>
  <c r="G178" i="12"/>
  <c r="H178" i="12" s="1"/>
  <c r="I178" i="12" s="1"/>
  <c r="Q178" i="12" s="1"/>
  <c r="G176" i="12"/>
  <c r="G172" i="12"/>
  <c r="G115" i="12"/>
  <c r="G68" i="12"/>
  <c r="H68" i="12" s="1"/>
  <c r="I68" i="12" s="1"/>
  <c r="Q68" i="12" s="1"/>
  <c r="G56" i="12"/>
  <c r="G52" i="12"/>
  <c r="G135" i="12"/>
  <c r="H135" i="12" s="1"/>
  <c r="I135" i="12" s="1"/>
  <c r="Q135" i="12" s="1"/>
  <c r="G123" i="12"/>
  <c r="G174" i="12"/>
  <c r="H174" i="12" s="1"/>
  <c r="I174" i="12" s="1"/>
  <c r="Q174" i="12" s="1"/>
  <c r="G139" i="12"/>
  <c r="G62" i="12"/>
  <c r="G54" i="12"/>
  <c r="G26" i="12"/>
  <c r="G24" i="12"/>
  <c r="G20" i="12"/>
  <c r="G125" i="12"/>
  <c r="H125" i="12" s="1"/>
  <c r="I125" i="12" s="1"/>
  <c r="Q125" i="12" s="1"/>
  <c r="G80" i="12"/>
  <c r="G74" i="12"/>
  <c r="G12" i="12"/>
  <c r="H12" i="12" s="1"/>
  <c r="I12" i="12" s="1"/>
  <c r="Q12" i="12" s="1"/>
  <c r="G17" i="12"/>
  <c r="H17" i="12" s="1"/>
  <c r="I17" i="12" s="1"/>
  <c r="Q17" i="12" s="1"/>
  <c r="G43" i="12"/>
  <c r="C58" i="12"/>
  <c r="G71" i="12"/>
  <c r="G76" i="12"/>
  <c r="C82" i="12"/>
  <c r="G84" i="12"/>
  <c r="C92" i="12"/>
  <c r="G108" i="12"/>
  <c r="H108" i="12" s="1"/>
  <c r="I108" i="12" s="1"/>
  <c r="Q108" i="12" s="1"/>
  <c r="G128" i="12"/>
  <c r="C159" i="12"/>
  <c r="C176" i="12"/>
  <c r="C192" i="12"/>
  <c r="G94" i="12"/>
  <c r="C104" i="12"/>
  <c r="G120" i="12"/>
  <c r="H120" i="12" s="1"/>
  <c r="I120" i="12" s="1"/>
  <c r="Q120" i="12" s="1"/>
  <c r="C18" i="12"/>
  <c r="C28" i="12"/>
  <c r="G63" i="12"/>
  <c r="G69" i="12"/>
  <c r="C145" i="12"/>
  <c r="C26" i="12"/>
  <c r="C35" i="12"/>
  <c r="G159" i="12"/>
  <c r="G8" i="12"/>
  <c r="C31" i="12"/>
  <c r="G37" i="12"/>
  <c r="G51" i="12"/>
  <c r="C54" i="12"/>
  <c r="C72" i="12"/>
  <c r="C88" i="12"/>
  <c r="C114" i="12"/>
  <c r="G116" i="12"/>
  <c r="C124" i="12"/>
  <c r="G150" i="12"/>
  <c r="G164" i="12"/>
  <c r="C167" i="12"/>
  <c r="C169" i="12"/>
  <c r="G171" i="12"/>
  <c r="G187" i="12"/>
  <c r="G15" i="12"/>
  <c r="G144" i="12"/>
  <c r="G149" i="12"/>
  <c r="G154" i="12"/>
  <c r="G181" i="12"/>
  <c r="G206" i="12"/>
  <c r="H206" i="12" s="1"/>
  <c r="I206" i="12" s="1"/>
  <c r="Q206" i="12" s="1"/>
  <c r="G25" i="12"/>
  <c r="H25" i="12" s="1"/>
  <c r="I25" i="12" s="1"/>
  <c r="Q25" i="12" s="1"/>
  <c r="C44" i="12"/>
  <c r="C56" i="12"/>
  <c r="G106" i="12"/>
  <c r="G118" i="12"/>
  <c r="H118" i="12" s="1"/>
  <c r="I118" i="12" s="1"/>
  <c r="Q118" i="12" s="1"/>
  <c r="G23" i="12"/>
  <c r="G39" i="12"/>
  <c r="C49" i="12"/>
  <c r="G53" i="12"/>
  <c r="C90" i="12"/>
  <c r="G126" i="12"/>
  <c r="G147" i="12"/>
  <c r="G152" i="12"/>
  <c r="G157" i="12"/>
  <c r="G203" i="12"/>
  <c r="G13" i="12"/>
  <c r="G61" i="12"/>
  <c r="C80" i="12"/>
  <c r="C134" i="12"/>
  <c r="G179" i="12"/>
  <c r="G192" i="12"/>
  <c r="G18" i="12"/>
  <c r="G21" i="12"/>
  <c r="C33" i="12"/>
  <c r="G85" i="12"/>
  <c r="C98" i="12"/>
  <c r="C100" i="12"/>
  <c r="C129" i="12"/>
  <c r="G142" i="12"/>
  <c r="G155" i="12"/>
  <c r="C182" i="12"/>
  <c r="G10" i="12"/>
  <c r="H10" i="12" s="1"/>
  <c r="I10" i="12" s="1"/>
  <c r="Q10" i="12" s="1"/>
  <c r="C19" i="12"/>
  <c r="G59" i="12"/>
  <c r="G90" i="12"/>
  <c r="C137" i="12"/>
  <c r="C172" i="12"/>
  <c r="C188" i="12"/>
  <c r="G190" i="12"/>
  <c r="C190" i="12"/>
  <c r="G195" i="12"/>
  <c r="C102" i="12"/>
  <c r="G184" i="12"/>
  <c r="C78" i="12"/>
  <c r="G83" i="12"/>
  <c r="C86" i="12"/>
  <c r="G95" i="12"/>
  <c r="C119" i="12"/>
  <c r="C132" i="12"/>
  <c r="G148" i="12"/>
  <c r="C199" i="12"/>
  <c r="G204" i="12"/>
  <c r="I4" i="11"/>
  <c r="I4" i="10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8" i="1"/>
  <c r="C3" i="5"/>
  <c r="D3" i="5" s="1"/>
  <c r="E3" i="5" s="1"/>
  <c r="F3" i="5" s="1"/>
  <c r="C4" i="5"/>
  <c r="D4" i="5" s="1"/>
  <c r="E4" i="5" s="1"/>
  <c r="F4" i="5" s="1"/>
  <c r="C5" i="5"/>
  <c r="D5" i="5" s="1"/>
  <c r="E5" i="5" s="1"/>
  <c r="F5" i="5" s="1"/>
  <c r="C6" i="5"/>
  <c r="D6" i="5" s="1"/>
  <c r="E6" i="5" s="1"/>
  <c r="F6" i="5" s="1"/>
  <c r="C7" i="5"/>
  <c r="D7" i="5" s="1"/>
  <c r="E7" i="5" s="1"/>
  <c r="F7" i="5" s="1"/>
  <c r="C8" i="5"/>
  <c r="D8" i="5" s="1"/>
  <c r="E8" i="5" s="1"/>
  <c r="F8" i="5" s="1"/>
  <c r="C9" i="5"/>
  <c r="D9" i="5" s="1"/>
  <c r="E9" i="5" s="1"/>
  <c r="F9" i="5" s="1"/>
  <c r="C10" i="5"/>
  <c r="D10" i="5" s="1"/>
  <c r="E10" i="5" s="1"/>
  <c r="F10" i="5" s="1"/>
  <c r="C11" i="5"/>
  <c r="C12" i="5"/>
  <c r="C13" i="5"/>
  <c r="C14" i="5"/>
  <c r="C15" i="5"/>
  <c r="C16" i="5"/>
  <c r="C17" i="5"/>
  <c r="D17" i="5" s="1"/>
  <c r="E17" i="5" s="1"/>
  <c r="F17" i="5" s="1"/>
  <c r="C18" i="5"/>
  <c r="D18" i="5" s="1"/>
  <c r="E18" i="5" s="1"/>
  <c r="F18" i="5" s="1"/>
  <c r="C19" i="5"/>
  <c r="D19" i="5" s="1"/>
  <c r="E19" i="5" s="1"/>
  <c r="F19" i="5" s="1"/>
  <c r="C20" i="5"/>
  <c r="D20" i="5" s="1"/>
  <c r="E20" i="5" s="1"/>
  <c r="F20" i="5" s="1"/>
  <c r="C21" i="5"/>
  <c r="D21" i="5" s="1"/>
  <c r="E21" i="5" s="1"/>
  <c r="F21" i="5" s="1"/>
  <c r="C22" i="5"/>
  <c r="D22" i="5" s="1"/>
  <c r="E22" i="5" s="1"/>
  <c r="F22" i="5" s="1"/>
  <c r="C23" i="5"/>
  <c r="D23" i="5" s="1"/>
  <c r="E23" i="5" s="1"/>
  <c r="F23" i="5" s="1"/>
  <c r="C24" i="5"/>
  <c r="D24" i="5" s="1"/>
  <c r="E24" i="5" s="1"/>
  <c r="F24" i="5" s="1"/>
  <c r="C25" i="5"/>
  <c r="D25" i="5" s="1"/>
  <c r="E25" i="5" s="1"/>
  <c r="F25" i="5" s="1"/>
  <c r="C26" i="5"/>
  <c r="D26" i="5" s="1"/>
  <c r="E26" i="5" s="1"/>
  <c r="F26" i="5" s="1"/>
  <c r="C27" i="5"/>
  <c r="C28" i="5"/>
  <c r="C29" i="5"/>
  <c r="C30" i="5"/>
  <c r="C31" i="5"/>
  <c r="C32" i="5"/>
  <c r="C33" i="5"/>
  <c r="D33" i="5" s="1"/>
  <c r="E33" i="5" s="1"/>
  <c r="F33" i="5" s="1"/>
  <c r="C34" i="5"/>
  <c r="D34" i="5" s="1"/>
  <c r="E34" i="5" s="1"/>
  <c r="F34" i="5" s="1"/>
  <c r="C35" i="5"/>
  <c r="D35" i="5" s="1"/>
  <c r="E35" i="5" s="1"/>
  <c r="F35" i="5" s="1"/>
  <c r="C36" i="5"/>
  <c r="D36" i="5" s="1"/>
  <c r="E36" i="5" s="1"/>
  <c r="F36" i="5" s="1"/>
  <c r="C37" i="5"/>
  <c r="D37" i="5" s="1"/>
  <c r="E37" i="5" s="1"/>
  <c r="F37" i="5" s="1"/>
  <c r="C38" i="5"/>
  <c r="D38" i="5" s="1"/>
  <c r="E38" i="5" s="1"/>
  <c r="F38" i="5" s="1"/>
  <c r="C39" i="5"/>
  <c r="D39" i="5" s="1"/>
  <c r="E39" i="5" s="1"/>
  <c r="F39" i="5" s="1"/>
  <c r="C40" i="5"/>
  <c r="D40" i="5" s="1"/>
  <c r="E40" i="5" s="1"/>
  <c r="F40" i="5" s="1"/>
  <c r="C41" i="5"/>
  <c r="D41" i="5" s="1"/>
  <c r="E41" i="5" s="1"/>
  <c r="F41" i="5" s="1"/>
  <c r="C42" i="5"/>
  <c r="D42" i="5" s="1"/>
  <c r="E42" i="5" s="1"/>
  <c r="F42" i="5" s="1"/>
  <c r="C43" i="5"/>
  <c r="C44" i="5"/>
  <c r="C45" i="5"/>
  <c r="C46" i="5"/>
  <c r="C47" i="5"/>
  <c r="C48" i="5"/>
  <c r="C49" i="5"/>
  <c r="D49" i="5" s="1"/>
  <c r="E49" i="5" s="1"/>
  <c r="F49" i="5" s="1"/>
  <c r="C50" i="5"/>
  <c r="D50" i="5" s="1"/>
  <c r="E50" i="5" s="1"/>
  <c r="F50" i="5" s="1"/>
  <c r="C51" i="5"/>
  <c r="D51" i="5" s="1"/>
  <c r="E51" i="5" s="1"/>
  <c r="F51" i="5" s="1"/>
  <c r="C52" i="5"/>
  <c r="D52" i="5" s="1"/>
  <c r="E52" i="5" s="1"/>
  <c r="F52" i="5" s="1"/>
  <c r="C53" i="5"/>
  <c r="D53" i="5" s="1"/>
  <c r="E53" i="5" s="1"/>
  <c r="F53" i="5" s="1"/>
  <c r="C54" i="5"/>
  <c r="D54" i="5" s="1"/>
  <c r="E54" i="5" s="1"/>
  <c r="F54" i="5" s="1"/>
  <c r="C55" i="5"/>
  <c r="D55" i="5" s="1"/>
  <c r="E55" i="5" s="1"/>
  <c r="F55" i="5" s="1"/>
  <c r="C56" i="5"/>
  <c r="D56" i="5" s="1"/>
  <c r="E56" i="5" s="1"/>
  <c r="F56" i="5" s="1"/>
  <c r="C57" i="5"/>
  <c r="D57" i="5" s="1"/>
  <c r="E57" i="5" s="1"/>
  <c r="F57" i="5" s="1"/>
  <c r="C58" i="5"/>
  <c r="D58" i="5" s="1"/>
  <c r="E58" i="5" s="1"/>
  <c r="F58" i="5" s="1"/>
  <c r="C59" i="5"/>
  <c r="C60" i="5"/>
  <c r="C61" i="5"/>
  <c r="C62" i="5"/>
  <c r="C63" i="5"/>
  <c r="C64" i="5"/>
  <c r="C65" i="5"/>
  <c r="D65" i="5" s="1"/>
  <c r="E65" i="5" s="1"/>
  <c r="F65" i="5" s="1"/>
  <c r="C66" i="5"/>
  <c r="D66" i="5" s="1"/>
  <c r="E66" i="5" s="1"/>
  <c r="F66" i="5" s="1"/>
  <c r="C67" i="5"/>
  <c r="D67" i="5" s="1"/>
  <c r="E67" i="5" s="1"/>
  <c r="F67" i="5" s="1"/>
  <c r="C68" i="5"/>
  <c r="D68" i="5" s="1"/>
  <c r="E68" i="5" s="1"/>
  <c r="F68" i="5" s="1"/>
  <c r="C69" i="5"/>
  <c r="D69" i="5" s="1"/>
  <c r="E69" i="5" s="1"/>
  <c r="F69" i="5" s="1"/>
  <c r="C70" i="5"/>
  <c r="D70" i="5" s="1"/>
  <c r="E70" i="5" s="1"/>
  <c r="F70" i="5" s="1"/>
  <c r="C71" i="5"/>
  <c r="D71" i="5" s="1"/>
  <c r="E71" i="5" s="1"/>
  <c r="F71" i="5" s="1"/>
  <c r="C72" i="5"/>
  <c r="D72" i="5" s="1"/>
  <c r="E72" i="5" s="1"/>
  <c r="F72" i="5" s="1"/>
  <c r="C73" i="5"/>
  <c r="D73" i="5" s="1"/>
  <c r="E73" i="5" s="1"/>
  <c r="F73" i="5" s="1"/>
  <c r="C74" i="5"/>
  <c r="D74" i="5" s="1"/>
  <c r="E74" i="5" s="1"/>
  <c r="F74" i="5" s="1"/>
  <c r="C75" i="5"/>
  <c r="C76" i="5"/>
  <c r="C77" i="5"/>
  <c r="C78" i="5"/>
  <c r="C79" i="5"/>
  <c r="C80" i="5"/>
  <c r="C81" i="5"/>
  <c r="D81" i="5" s="1"/>
  <c r="E81" i="5" s="1"/>
  <c r="F81" i="5" s="1"/>
  <c r="C82" i="5"/>
  <c r="D82" i="5" s="1"/>
  <c r="E82" i="5" s="1"/>
  <c r="F82" i="5" s="1"/>
  <c r="C83" i="5"/>
  <c r="D83" i="5" s="1"/>
  <c r="E83" i="5" s="1"/>
  <c r="F83" i="5" s="1"/>
  <c r="C84" i="5"/>
  <c r="D84" i="5" s="1"/>
  <c r="E84" i="5" s="1"/>
  <c r="F84" i="5" s="1"/>
  <c r="C85" i="5"/>
  <c r="D85" i="5" s="1"/>
  <c r="E85" i="5" s="1"/>
  <c r="F85" i="5" s="1"/>
  <c r="C86" i="5"/>
  <c r="D86" i="5" s="1"/>
  <c r="E86" i="5" s="1"/>
  <c r="F86" i="5" s="1"/>
  <c r="C87" i="5"/>
  <c r="D87" i="5" s="1"/>
  <c r="E87" i="5" s="1"/>
  <c r="F87" i="5" s="1"/>
  <c r="C88" i="5"/>
  <c r="D88" i="5" s="1"/>
  <c r="E88" i="5" s="1"/>
  <c r="F88" i="5" s="1"/>
  <c r="C89" i="5"/>
  <c r="D89" i="5" s="1"/>
  <c r="E89" i="5" s="1"/>
  <c r="F89" i="5" s="1"/>
  <c r="C90" i="5"/>
  <c r="D90" i="5" s="1"/>
  <c r="E90" i="5" s="1"/>
  <c r="F90" i="5" s="1"/>
  <c r="C91" i="5"/>
  <c r="C92" i="5"/>
  <c r="C93" i="5"/>
  <c r="C94" i="5"/>
  <c r="C95" i="5"/>
  <c r="C96" i="5"/>
  <c r="C97" i="5"/>
  <c r="D97" i="5" s="1"/>
  <c r="E97" i="5" s="1"/>
  <c r="F97" i="5" s="1"/>
  <c r="C98" i="5"/>
  <c r="D98" i="5" s="1"/>
  <c r="E98" i="5" s="1"/>
  <c r="F98" i="5" s="1"/>
  <c r="C99" i="5"/>
  <c r="D99" i="5" s="1"/>
  <c r="E99" i="5" s="1"/>
  <c r="F99" i="5" s="1"/>
  <c r="C100" i="5"/>
  <c r="D100" i="5" s="1"/>
  <c r="E100" i="5" s="1"/>
  <c r="F100" i="5" s="1"/>
  <c r="C101" i="5"/>
  <c r="D101" i="5" s="1"/>
  <c r="E101" i="5" s="1"/>
  <c r="F101" i="5" s="1"/>
  <c r="C102" i="5"/>
  <c r="D102" i="5" s="1"/>
  <c r="E102" i="5" s="1"/>
  <c r="F102" i="5" s="1"/>
  <c r="C103" i="5"/>
  <c r="D103" i="5" s="1"/>
  <c r="E103" i="5" s="1"/>
  <c r="F103" i="5" s="1"/>
  <c r="C104" i="5"/>
  <c r="D104" i="5" s="1"/>
  <c r="E104" i="5" s="1"/>
  <c r="F104" i="5" s="1"/>
  <c r="C105" i="5"/>
  <c r="D105" i="5" s="1"/>
  <c r="E105" i="5" s="1"/>
  <c r="F105" i="5" s="1"/>
  <c r="C106" i="5"/>
  <c r="D106" i="5" s="1"/>
  <c r="E106" i="5" s="1"/>
  <c r="F106" i="5" s="1"/>
  <c r="C107" i="5"/>
  <c r="C108" i="5"/>
  <c r="C109" i="5"/>
  <c r="C110" i="5"/>
  <c r="C111" i="5"/>
  <c r="C112" i="5"/>
  <c r="C113" i="5"/>
  <c r="D113" i="5" s="1"/>
  <c r="E113" i="5" s="1"/>
  <c r="F113" i="5" s="1"/>
  <c r="C114" i="5"/>
  <c r="D114" i="5" s="1"/>
  <c r="E114" i="5" s="1"/>
  <c r="F114" i="5" s="1"/>
  <c r="C115" i="5"/>
  <c r="D115" i="5" s="1"/>
  <c r="E115" i="5" s="1"/>
  <c r="F115" i="5" s="1"/>
  <c r="C116" i="5"/>
  <c r="D116" i="5" s="1"/>
  <c r="E116" i="5" s="1"/>
  <c r="F116" i="5" s="1"/>
  <c r="C117" i="5"/>
  <c r="D117" i="5" s="1"/>
  <c r="E117" i="5" s="1"/>
  <c r="F117" i="5" s="1"/>
  <c r="C118" i="5"/>
  <c r="D118" i="5" s="1"/>
  <c r="E118" i="5" s="1"/>
  <c r="F118" i="5" s="1"/>
  <c r="C119" i="5"/>
  <c r="D119" i="5" s="1"/>
  <c r="E119" i="5" s="1"/>
  <c r="F119" i="5" s="1"/>
  <c r="C120" i="5"/>
  <c r="D120" i="5" s="1"/>
  <c r="E120" i="5" s="1"/>
  <c r="F120" i="5" s="1"/>
  <c r="C121" i="5"/>
  <c r="D121" i="5" s="1"/>
  <c r="E121" i="5" s="1"/>
  <c r="F121" i="5" s="1"/>
  <c r="C122" i="5"/>
  <c r="D122" i="5" s="1"/>
  <c r="E122" i="5" s="1"/>
  <c r="F122" i="5" s="1"/>
  <c r="C123" i="5"/>
  <c r="C124" i="5"/>
  <c r="C125" i="5"/>
  <c r="C126" i="5"/>
  <c r="C127" i="5"/>
  <c r="C128" i="5"/>
  <c r="C129" i="5"/>
  <c r="D129" i="5" s="1"/>
  <c r="E129" i="5" s="1"/>
  <c r="F129" i="5" s="1"/>
  <c r="C130" i="5"/>
  <c r="D130" i="5" s="1"/>
  <c r="E130" i="5" s="1"/>
  <c r="F130" i="5" s="1"/>
  <c r="C131" i="5"/>
  <c r="D131" i="5" s="1"/>
  <c r="E131" i="5" s="1"/>
  <c r="F131" i="5" s="1"/>
  <c r="C132" i="5"/>
  <c r="D132" i="5" s="1"/>
  <c r="E132" i="5" s="1"/>
  <c r="F132" i="5" s="1"/>
  <c r="C133" i="5"/>
  <c r="D133" i="5" s="1"/>
  <c r="E133" i="5" s="1"/>
  <c r="F133" i="5" s="1"/>
  <c r="C134" i="5"/>
  <c r="D134" i="5" s="1"/>
  <c r="E134" i="5" s="1"/>
  <c r="F134" i="5" s="1"/>
  <c r="C135" i="5"/>
  <c r="D135" i="5" s="1"/>
  <c r="E135" i="5" s="1"/>
  <c r="F135" i="5" s="1"/>
  <c r="C136" i="5"/>
  <c r="D136" i="5" s="1"/>
  <c r="E136" i="5" s="1"/>
  <c r="F136" i="5" s="1"/>
  <c r="C137" i="5"/>
  <c r="D137" i="5" s="1"/>
  <c r="E137" i="5" s="1"/>
  <c r="F137" i="5" s="1"/>
  <c r="C138" i="5"/>
  <c r="D138" i="5" s="1"/>
  <c r="E138" i="5" s="1"/>
  <c r="F138" i="5" s="1"/>
  <c r="C139" i="5"/>
  <c r="C140" i="5"/>
  <c r="C141" i="5"/>
  <c r="C142" i="5"/>
  <c r="C143" i="5"/>
  <c r="C144" i="5"/>
  <c r="C145" i="5"/>
  <c r="D145" i="5" s="1"/>
  <c r="E145" i="5" s="1"/>
  <c r="F145" i="5" s="1"/>
  <c r="C146" i="5"/>
  <c r="D146" i="5" s="1"/>
  <c r="E146" i="5" s="1"/>
  <c r="F146" i="5" s="1"/>
  <c r="C147" i="5"/>
  <c r="D147" i="5" s="1"/>
  <c r="E147" i="5" s="1"/>
  <c r="F147" i="5" s="1"/>
  <c r="C148" i="5"/>
  <c r="D148" i="5" s="1"/>
  <c r="E148" i="5" s="1"/>
  <c r="F148" i="5" s="1"/>
  <c r="C149" i="5"/>
  <c r="D149" i="5" s="1"/>
  <c r="E149" i="5" s="1"/>
  <c r="F149" i="5" s="1"/>
  <c r="C150" i="5"/>
  <c r="D150" i="5" s="1"/>
  <c r="E150" i="5" s="1"/>
  <c r="F150" i="5" s="1"/>
  <c r="C151" i="5"/>
  <c r="D151" i="5" s="1"/>
  <c r="E151" i="5" s="1"/>
  <c r="F151" i="5" s="1"/>
  <c r="C152" i="5"/>
  <c r="D152" i="5" s="1"/>
  <c r="E152" i="5" s="1"/>
  <c r="F152" i="5" s="1"/>
  <c r="C153" i="5"/>
  <c r="D153" i="5" s="1"/>
  <c r="E153" i="5" s="1"/>
  <c r="F153" i="5" s="1"/>
  <c r="C154" i="5"/>
  <c r="D154" i="5" s="1"/>
  <c r="E154" i="5" s="1"/>
  <c r="F154" i="5" s="1"/>
  <c r="C155" i="5"/>
  <c r="C156" i="5"/>
  <c r="C157" i="5"/>
  <c r="C158" i="5"/>
  <c r="C159" i="5"/>
  <c r="C160" i="5"/>
  <c r="C161" i="5"/>
  <c r="D161" i="5" s="1"/>
  <c r="E161" i="5" s="1"/>
  <c r="F161" i="5" s="1"/>
  <c r="C162" i="5"/>
  <c r="D162" i="5" s="1"/>
  <c r="E162" i="5" s="1"/>
  <c r="F162" i="5" s="1"/>
  <c r="C163" i="5"/>
  <c r="D163" i="5" s="1"/>
  <c r="E163" i="5" s="1"/>
  <c r="F163" i="5" s="1"/>
  <c r="C164" i="5"/>
  <c r="D164" i="5" s="1"/>
  <c r="E164" i="5" s="1"/>
  <c r="F164" i="5" s="1"/>
  <c r="C165" i="5"/>
  <c r="D165" i="5" s="1"/>
  <c r="E165" i="5" s="1"/>
  <c r="F165" i="5" s="1"/>
  <c r="C166" i="5"/>
  <c r="D166" i="5" s="1"/>
  <c r="E166" i="5" s="1"/>
  <c r="F166" i="5" s="1"/>
  <c r="C167" i="5"/>
  <c r="D167" i="5" s="1"/>
  <c r="E167" i="5" s="1"/>
  <c r="F167" i="5" s="1"/>
  <c r="C168" i="5"/>
  <c r="D168" i="5" s="1"/>
  <c r="E168" i="5" s="1"/>
  <c r="F168" i="5" s="1"/>
  <c r="C169" i="5"/>
  <c r="D169" i="5" s="1"/>
  <c r="E169" i="5" s="1"/>
  <c r="F169" i="5" s="1"/>
  <c r="C170" i="5"/>
  <c r="D170" i="5" s="1"/>
  <c r="E170" i="5" s="1"/>
  <c r="F170" i="5" s="1"/>
  <c r="C171" i="5"/>
  <c r="C172" i="5"/>
  <c r="C173" i="5"/>
  <c r="C174" i="5"/>
  <c r="C175" i="5"/>
  <c r="C176" i="5"/>
  <c r="C177" i="5"/>
  <c r="D177" i="5" s="1"/>
  <c r="E177" i="5" s="1"/>
  <c r="F177" i="5" s="1"/>
  <c r="C178" i="5"/>
  <c r="D178" i="5" s="1"/>
  <c r="E178" i="5" s="1"/>
  <c r="F178" i="5" s="1"/>
  <c r="C179" i="5"/>
  <c r="D179" i="5" s="1"/>
  <c r="E179" i="5" s="1"/>
  <c r="F179" i="5" s="1"/>
  <c r="C180" i="5"/>
  <c r="D180" i="5" s="1"/>
  <c r="E180" i="5" s="1"/>
  <c r="F180" i="5" s="1"/>
  <c r="C181" i="5"/>
  <c r="D181" i="5" s="1"/>
  <c r="E181" i="5" s="1"/>
  <c r="F181" i="5" s="1"/>
  <c r="C182" i="5"/>
  <c r="D182" i="5" s="1"/>
  <c r="E182" i="5" s="1"/>
  <c r="F182" i="5" s="1"/>
  <c r="C183" i="5"/>
  <c r="D183" i="5" s="1"/>
  <c r="E183" i="5" s="1"/>
  <c r="F183" i="5" s="1"/>
  <c r="C184" i="5"/>
  <c r="D184" i="5" s="1"/>
  <c r="E184" i="5" s="1"/>
  <c r="F184" i="5" s="1"/>
  <c r="C185" i="5"/>
  <c r="D185" i="5" s="1"/>
  <c r="E185" i="5" s="1"/>
  <c r="F185" i="5" s="1"/>
  <c r="C186" i="5"/>
  <c r="D186" i="5" s="1"/>
  <c r="E186" i="5" s="1"/>
  <c r="F186" i="5" s="1"/>
  <c r="C187" i="5"/>
  <c r="C188" i="5"/>
  <c r="C189" i="5"/>
  <c r="C190" i="5"/>
  <c r="C191" i="5"/>
  <c r="C192" i="5"/>
  <c r="C193" i="5"/>
  <c r="D193" i="5" s="1"/>
  <c r="E193" i="5" s="1"/>
  <c r="F193" i="5" s="1"/>
  <c r="C194" i="5"/>
  <c r="D194" i="5" s="1"/>
  <c r="E194" i="5" s="1"/>
  <c r="F194" i="5" s="1"/>
  <c r="C195" i="5"/>
  <c r="D195" i="5" s="1"/>
  <c r="E195" i="5" s="1"/>
  <c r="F195" i="5" s="1"/>
  <c r="C196" i="5"/>
  <c r="D196" i="5" s="1"/>
  <c r="E196" i="5" s="1"/>
  <c r="F196" i="5" s="1"/>
  <c r="C197" i="5"/>
  <c r="D197" i="5" s="1"/>
  <c r="E197" i="5" s="1"/>
  <c r="F197" i="5" s="1"/>
  <c r="C198" i="5"/>
  <c r="D198" i="5" s="1"/>
  <c r="E198" i="5" s="1"/>
  <c r="F198" i="5" s="1"/>
  <c r="C199" i="5"/>
  <c r="D199" i="5" s="1"/>
  <c r="E199" i="5" s="1"/>
  <c r="F199" i="5" s="1"/>
  <c r="C200" i="5"/>
  <c r="D200" i="5" s="1"/>
  <c r="E200" i="5" s="1"/>
  <c r="F200" i="5" s="1"/>
  <c r="C201" i="5"/>
  <c r="D201" i="5" s="1"/>
  <c r="E201" i="5" s="1"/>
  <c r="F201" i="5" s="1"/>
  <c r="O76" i="12" l="1"/>
  <c r="O163" i="12"/>
  <c r="H163" i="12"/>
  <c r="I163" i="12" s="1"/>
  <c r="Q163" i="12" s="1"/>
  <c r="O179" i="12"/>
  <c r="H179" i="12"/>
  <c r="I179" i="12" s="1"/>
  <c r="Q179" i="12" s="1"/>
  <c r="H59" i="12"/>
  <c r="I59" i="12" s="1"/>
  <c r="Q59" i="12" s="1"/>
  <c r="O59" i="12"/>
  <c r="O100" i="12"/>
  <c r="H100" i="12"/>
  <c r="I100" i="12" s="1"/>
  <c r="Q100" i="12" s="1"/>
  <c r="H132" i="12"/>
  <c r="I132" i="12" s="1"/>
  <c r="Q132" i="12" s="1"/>
  <c r="O132" i="12"/>
  <c r="H19" i="12"/>
  <c r="I19" i="12" s="1"/>
  <c r="Q19" i="12" s="1"/>
  <c r="O19" i="12"/>
  <c r="O88" i="12"/>
  <c r="H88" i="12"/>
  <c r="I88" i="12" s="1"/>
  <c r="Q88" i="12" s="1"/>
  <c r="O104" i="12"/>
  <c r="H104" i="12"/>
  <c r="I104" i="12" s="1"/>
  <c r="Q104" i="12" s="1"/>
  <c r="O157" i="12"/>
  <c r="H157" i="12"/>
  <c r="I157" i="12" s="1"/>
  <c r="Q157" i="12" s="1"/>
  <c r="O168" i="12"/>
  <c r="H168" i="12"/>
  <c r="I168" i="12" s="1"/>
  <c r="Q168" i="12" s="1"/>
  <c r="O205" i="12"/>
  <c r="H205" i="12"/>
  <c r="I205" i="12" s="1"/>
  <c r="Q205" i="12" s="1"/>
  <c r="O130" i="12"/>
  <c r="H130" i="12"/>
  <c r="I130" i="12" s="1"/>
  <c r="Q130" i="12" s="1"/>
  <c r="O57" i="12"/>
  <c r="H57" i="12"/>
  <c r="I57" i="12" s="1"/>
  <c r="Q57" i="12" s="1"/>
  <c r="O101" i="12"/>
  <c r="H101" i="12"/>
  <c r="I101" i="12" s="1"/>
  <c r="Q101" i="12" s="1"/>
  <c r="H185" i="12"/>
  <c r="I185" i="12" s="1"/>
  <c r="Q185" i="12" s="1"/>
  <c r="O185" i="12"/>
  <c r="O147" i="12"/>
  <c r="H147" i="12"/>
  <c r="I147" i="12" s="1"/>
  <c r="Q147" i="12" s="1"/>
  <c r="O171" i="12"/>
  <c r="H171" i="12"/>
  <c r="I171" i="12" s="1"/>
  <c r="Q171" i="12" s="1"/>
  <c r="O51" i="12"/>
  <c r="H51" i="12"/>
  <c r="I51" i="12" s="1"/>
  <c r="Q51" i="12" s="1"/>
  <c r="O143" i="12"/>
  <c r="H143" i="12"/>
  <c r="I143" i="12" s="1"/>
  <c r="Q143" i="12" s="1"/>
  <c r="H119" i="12"/>
  <c r="I119" i="12" s="1"/>
  <c r="Q119" i="12" s="1"/>
  <c r="O119" i="12"/>
  <c r="O72" i="12"/>
  <c r="H72" i="12"/>
  <c r="I72" i="12" s="1"/>
  <c r="Q72" i="12" s="1"/>
  <c r="H141" i="12"/>
  <c r="I141" i="12" s="1"/>
  <c r="Q141" i="12" s="1"/>
  <c r="O141" i="12"/>
  <c r="H198" i="12"/>
  <c r="I198" i="12" s="1"/>
  <c r="Q198" i="12" s="1"/>
  <c r="O198" i="12"/>
  <c r="H189" i="12"/>
  <c r="I189" i="12" s="1"/>
  <c r="Q189" i="12" s="1"/>
  <c r="O189" i="12"/>
  <c r="H142" i="12"/>
  <c r="I142" i="12" s="1"/>
  <c r="Q142" i="12" s="1"/>
  <c r="O142" i="12"/>
  <c r="O84" i="12"/>
  <c r="H84" i="12"/>
  <c r="I84" i="12" s="1"/>
  <c r="Q84" i="12" s="1"/>
  <c r="H106" i="12"/>
  <c r="I106" i="12" s="1"/>
  <c r="Q106" i="12" s="1"/>
  <c r="O106" i="12"/>
  <c r="O193" i="12"/>
  <c r="H193" i="12"/>
  <c r="I193" i="12" s="1"/>
  <c r="Q193" i="12" s="1"/>
  <c r="H155" i="12"/>
  <c r="I155" i="12" s="1"/>
  <c r="Q155" i="12" s="1"/>
  <c r="O155" i="12"/>
  <c r="H111" i="12"/>
  <c r="I111" i="12" s="1"/>
  <c r="Q111" i="12" s="1"/>
  <c r="O111" i="12"/>
  <c r="O138" i="12"/>
  <c r="H138" i="12"/>
  <c r="I138" i="12" s="1"/>
  <c r="Q138" i="12" s="1"/>
  <c r="O165" i="12"/>
  <c r="H165" i="12"/>
  <c r="I165" i="12" s="1"/>
  <c r="Q165" i="12" s="1"/>
  <c r="H35" i="12"/>
  <c r="I35" i="12" s="1"/>
  <c r="Q35" i="12" s="1"/>
  <c r="O35" i="12"/>
  <c r="O20" i="12"/>
  <c r="H20" i="12"/>
  <c r="I20" i="12" s="1"/>
  <c r="Q20" i="12" s="1"/>
  <c r="O81" i="12"/>
  <c r="H81" i="12"/>
  <c r="I81" i="12" s="1"/>
  <c r="Q81" i="12" s="1"/>
  <c r="H146" i="12"/>
  <c r="I146" i="12" s="1"/>
  <c r="Q146" i="12" s="1"/>
  <c r="O146" i="12"/>
  <c r="O94" i="12"/>
  <c r="H94" i="12"/>
  <c r="I94" i="12" s="1"/>
  <c r="Q94" i="12" s="1"/>
  <c r="H21" i="12"/>
  <c r="I21" i="12" s="1"/>
  <c r="Q21" i="12" s="1"/>
  <c r="O21" i="12"/>
  <c r="O186" i="12"/>
  <c r="H186" i="12"/>
  <c r="I186" i="12" s="1"/>
  <c r="Q186" i="12" s="1"/>
  <c r="O83" i="12"/>
  <c r="H83" i="12"/>
  <c r="I83" i="12" s="1"/>
  <c r="Q83" i="12" s="1"/>
  <c r="O201" i="12"/>
  <c r="H201" i="12"/>
  <c r="I201" i="12" s="1"/>
  <c r="Q201" i="12" s="1"/>
  <c r="O86" i="12"/>
  <c r="H86" i="12"/>
  <c r="I86" i="12" s="1"/>
  <c r="Q86" i="12" s="1"/>
  <c r="O43" i="12"/>
  <c r="H43" i="12"/>
  <c r="I43" i="12" s="1"/>
  <c r="Q43" i="12" s="1"/>
  <c r="O187" i="12"/>
  <c r="H187" i="12"/>
  <c r="I187" i="12" s="1"/>
  <c r="Q187" i="12" s="1"/>
  <c r="H67" i="12"/>
  <c r="I67" i="12" s="1"/>
  <c r="Q67" i="12" s="1"/>
  <c r="O67" i="12"/>
  <c r="O203" i="12"/>
  <c r="H203" i="12"/>
  <c r="I203" i="12" s="1"/>
  <c r="Q203" i="12" s="1"/>
  <c r="H82" i="12"/>
  <c r="I82" i="12" s="1"/>
  <c r="Q82" i="12" s="1"/>
  <c r="O82" i="12"/>
  <c r="O30" i="12"/>
  <c r="H30" i="12"/>
  <c r="I30" i="12" s="1"/>
  <c r="Q30" i="12" s="1"/>
  <c r="O202" i="12"/>
  <c r="H202" i="12"/>
  <c r="I202" i="12" s="1"/>
  <c r="Q202" i="12" s="1"/>
  <c r="H91" i="12"/>
  <c r="I91" i="12" s="1"/>
  <c r="Q91" i="12" s="1"/>
  <c r="O91" i="12"/>
  <c r="O113" i="12"/>
  <c r="H113" i="12"/>
  <c r="I113" i="12" s="1"/>
  <c r="Q113" i="12" s="1"/>
  <c r="O66" i="12"/>
  <c r="H66" i="12"/>
  <c r="I66" i="12" s="1"/>
  <c r="Q66" i="12" s="1"/>
  <c r="O116" i="12"/>
  <c r="H116" i="12"/>
  <c r="I116" i="12" s="1"/>
  <c r="Q116" i="12" s="1"/>
  <c r="O85" i="12"/>
  <c r="H85" i="12"/>
  <c r="I85" i="12" s="1"/>
  <c r="Q85" i="12" s="1"/>
  <c r="O129" i="12"/>
  <c r="H129" i="12"/>
  <c r="I129" i="12" s="1"/>
  <c r="Q129" i="12" s="1"/>
  <c r="O162" i="12"/>
  <c r="H162" i="12"/>
  <c r="I162" i="12" s="1"/>
  <c r="Q162" i="12" s="1"/>
  <c r="O41" i="12"/>
  <c r="H41" i="12"/>
  <c r="I41" i="12" s="1"/>
  <c r="Q41" i="12" s="1"/>
  <c r="H32" i="12"/>
  <c r="I32" i="12" s="1"/>
  <c r="Q32" i="12" s="1"/>
  <c r="O32" i="12"/>
  <c r="O102" i="12"/>
  <c r="H102" i="12"/>
  <c r="I102" i="12" s="1"/>
  <c r="Q102" i="12" s="1"/>
  <c r="O62" i="12"/>
  <c r="H62" i="12"/>
  <c r="I62" i="12" s="1"/>
  <c r="Q62" i="12" s="1"/>
  <c r="O169" i="12"/>
  <c r="H169" i="12"/>
  <c r="I169" i="12" s="1"/>
  <c r="Q169" i="12" s="1"/>
  <c r="H126" i="12"/>
  <c r="I126" i="12" s="1"/>
  <c r="Q126" i="12" s="1"/>
  <c r="O126" i="12"/>
  <c r="O158" i="12"/>
  <c r="H158" i="12"/>
  <c r="I158" i="12" s="1"/>
  <c r="Q158" i="12" s="1"/>
  <c r="O196" i="12"/>
  <c r="H196" i="12"/>
  <c r="I196" i="12" s="1"/>
  <c r="Q196" i="12" s="1"/>
  <c r="O58" i="12"/>
  <c r="H58" i="12"/>
  <c r="I58" i="12" s="1"/>
  <c r="Q58" i="12" s="1"/>
  <c r="H184" i="12"/>
  <c r="I184" i="12" s="1"/>
  <c r="Q184" i="12" s="1"/>
  <c r="O184" i="12"/>
  <c r="H47" i="12"/>
  <c r="I47" i="12" s="1"/>
  <c r="Q47" i="12" s="1"/>
  <c r="O47" i="12"/>
  <c r="H128" i="12"/>
  <c r="I128" i="12" s="1"/>
  <c r="Q128" i="12" s="1"/>
  <c r="O128" i="12"/>
  <c r="H115" i="12"/>
  <c r="I115" i="12" s="1"/>
  <c r="Q115" i="12" s="1"/>
  <c r="O115" i="12"/>
  <c r="H182" i="12"/>
  <c r="I182" i="12" s="1"/>
  <c r="Q182" i="12" s="1"/>
  <c r="O182" i="12"/>
  <c r="O9" i="12"/>
  <c r="H9" i="12"/>
  <c r="I9" i="12" s="1"/>
  <c r="Q9" i="12" s="1"/>
  <c r="H11" i="12"/>
  <c r="I11" i="12" s="1"/>
  <c r="Q11" i="12" s="1"/>
  <c r="O11" i="12"/>
  <c r="O133" i="12"/>
  <c r="H133" i="12"/>
  <c r="I133" i="12" s="1"/>
  <c r="Q133" i="12" s="1"/>
  <c r="O63" i="12"/>
  <c r="H63" i="12"/>
  <c r="I63" i="12" s="1"/>
  <c r="Q63" i="12" s="1"/>
  <c r="O16" i="12"/>
  <c r="H16" i="12"/>
  <c r="I16" i="12" s="1"/>
  <c r="Q16" i="12" s="1"/>
  <c r="O31" i="12"/>
  <c r="H31" i="12"/>
  <c r="I31" i="12" s="1"/>
  <c r="Q31" i="12" s="1"/>
  <c r="O24" i="12"/>
  <c r="H24" i="12"/>
  <c r="I24" i="12" s="1"/>
  <c r="Q24" i="12" s="1"/>
  <c r="O13" i="12"/>
  <c r="H13" i="12"/>
  <c r="I13" i="12" s="1"/>
  <c r="Q13" i="12" s="1"/>
  <c r="H49" i="12"/>
  <c r="I49" i="12" s="1"/>
  <c r="Q49" i="12" s="1"/>
  <c r="O49" i="12"/>
  <c r="O29" i="12"/>
  <c r="H29" i="12"/>
  <c r="I29" i="12" s="1"/>
  <c r="Q29" i="12" s="1"/>
  <c r="O167" i="12"/>
  <c r="H167" i="12"/>
  <c r="I167" i="12" s="1"/>
  <c r="Q167" i="12" s="1"/>
  <c r="O105" i="12"/>
  <c r="H105" i="12"/>
  <c r="I105" i="12" s="1"/>
  <c r="Q105" i="12" s="1"/>
  <c r="O48" i="12"/>
  <c r="H48" i="12"/>
  <c r="I48" i="12" s="1"/>
  <c r="Q48" i="12" s="1"/>
  <c r="O96" i="12"/>
  <c r="H96" i="12"/>
  <c r="I96" i="12" s="1"/>
  <c r="Q96" i="12" s="1"/>
  <c r="O172" i="12"/>
  <c r="H172" i="12"/>
  <c r="I172" i="12" s="1"/>
  <c r="Q172" i="12" s="1"/>
  <c r="O93" i="12"/>
  <c r="H93" i="12"/>
  <c r="I93" i="12" s="1"/>
  <c r="Q93" i="12" s="1"/>
  <c r="O137" i="12"/>
  <c r="H137" i="12"/>
  <c r="I137" i="12" s="1"/>
  <c r="Q137" i="12" s="1"/>
  <c r="O124" i="12"/>
  <c r="H124" i="12"/>
  <c r="I124" i="12" s="1"/>
  <c r="Q124" i="12" s="1"/>
  <c r="H28" i="12"/>
  <c r="I28" i="12" s="1"/>
  <c r="Q28" i="12" s="1"/>
  <c r="O28" i="12"/>
  <c r="O36" i="12"/>
  <c r="H36" i="12"/>
  <c r="I36" i="12" s="1"/>
  <c r="Q36" i="12" s="1"/>
  <c r="O164" i="12"/>
  <c r="H164" i="12"/>
  <c r="I164" i="12" s="1"/>
  <c r="Q164" i="12" s="1"/>
  <c r="O61" i="12"/>
  <c r="H61" i="12"/>
  <c r="I61" i="12" s="1"/>
  <c r="Q61" i="12" s="1"/>
  <c r="O191" i="12"/>
  <c r="H191" i="12"/>
  <c r="I191" i="12" s="1"/>
  <c r="Q191" i="12" s="1"/>
  <c r="H69" i="12"/>
  <c r="I69" i="12" s="1"/>
  <c r="Q69" i="12" s="1"/>
  <c r="O69" i="12"/>
  <c r="H160" i="12"/>
  <c r="I160" i="12" s="1"/>
  <c r="Q160" i="12" s="1"/>
  <c r="O160" i="12"/>
  <c r="O123" i="12"/>
  <c r="H123" i="12"/>
  <c r="I123" i="12" s="1"/>
  <c r="Q123" i="12" s="1"/>
  <c r="O192" i="12"/>
  <c r="H192" i="12"/>
  <c r="I192" i="12" s="1"/>
  <c r="Q192" i="12" s="1"/>
  <c r="O207" i="12"/>
  <c r="H207" i="12"/>
  <c r="I207" i="12" s="1"/>
  <c r="Q207" i="12" s="1"/>
  <c r="O8" i="12"/>
  <c r="I8" i="12"/>
  <c r="O95" i="12"/>
  <c r="H95" i="12"/>
  <c r="I95" i="12" s="1"/>
  <c r="Q95" i="12" s="1"/>
  <c r="H98" i="12"/>
  <c r="I98" i="12" s="1"/>
  <c r="Q98" i="12" s="1"/>
  <c r="O98" i="12"/>
  <c r="O92" i="12"/>
  <c r="H92" i="12"/>
  <c r="I92" i="12" s="1"/>
  <c r="Q92" i="12" s="1"/>
  <c r="H39" i="12"/>
  <c r="I39" i="12" s="1"/>
  <c r="Q39" i="12" s="1"/>
  <c r="O39" i="12"/>
  <c r="O140" i="12"/>
  <c r="H140" i="12"/>
  <c r="I140" i="12" s="1"/>
  <c r="Q140" i="12" s="1"/>
  <c r="O170" i="12"/>
  <c r="H170" i="12"/>
  <c r="I170" i="12" s="1"/>
  <c r="Q170" i="12" s="1"/>
  <c r="O75" i="12"/>
  <c r="H75" i="12"/>
  <c r="I75" i="12" s="1"/>
  <c r="Q75" i="12" s="1"/>
  <c r="O33" i="12"/>
  <c r="H33" i="12"/>
  <c r="I33" i="12" s="1"/>
  <c r="Q33" i="12" s="1"/>
  <c r="O154" i="12"/>
  <c r="H154" i="12"/>
  <c r="I154" i="12" s="1"/>
  <c r="Q154" i="12" s="1"/>
  <c r="O145" i="12"/>
  <c r="H145" i="12"/>
  <c r="I145" i="12" s="1"/>
  <c r="Q145" i="12" s="1"/>
  <c r="O46" i="12"/>
  <c r="H46" i="12"/>
  <c r="I46" i="12" s="1"/>
  <c r="Q46" i="12" s="1"/>
  <c r="O64" i="12"/>
  <c r="H64" i="12"/>
  <c r="I64" i="12" s="1"/>
  <c r="Q64" i="12" s="1"/>
  <c r="H152" i="12"/>
  <c r="I152" i="12" s="1"/>
  <c r="Q152" i="12" s="1"/>
  <c r="O152" i="12"/>
  <c r="O107" i="12"/>
  <c r="H107" i="12"/>
  <c r="I107" i="12" s="1"/>
  <c r="Q107" i="12" s="1"/>
  <c r="H23" i="12"/>
  <c r="I23" i="12" s="1"/>
  <c r="Q23" i="12" s="1"/>
  <c r="O23" i="12"/>
  <c r="O199" i="12"/>
  <c r="H199" i="12"/>
  <c r="I199" i="12" s="1"/>
  <c r="Q199" i="12" s="1"/>
  <c r="O134" i="12"/>
  <c r="H134" i="12"/>
  <c r="I134" i="12" s="1"/>
  <c r="Q134" i="12" s="1"/>
  <c r="H56" i="12"/>
  <c r="I56" i="12" s="1"/>
  <c r="Q56" i="12" s="1"/>
  <c r="O56" i="12"/>
  <c r="H18" i="12"/>
  <c r="I18" i="12" s="1"/>
  <c r="Q18" i="12" s="1"/>
  <c r="O18" i="12"/>
  <c r="O40" i="12"/>
  <c r="H40" i="12"/>
  <c r="I40" i="12" s="1"/>
  <c r="Q40" i="12" s="1"/>
  <c r="O166" i="12"/>
  <c r="H166" i="12"/>
  <c r="I166" i="12" s="1"/>
  <c r="Q166" i="12" s="1"/>
  <c r="O71" i="12"/>
  <c r="H71" i="12"/>
  <c r="I71" i="12" s="1"/>
  <c r="Q71" i="12" s="1"/>
  <c r="H200" i="12"/>
  <c r="I200" i="12" s="1"/>
  <c r="Q200" i="12" s="1"/>
  <c r="O200" i="12"/>
  <c r="O74" i="12"/>
  <c r="H74" i="12"/>
  <c r="I74" i="12" s="1"/>
  <c r="Q74" i="12" s="1"/>
  <c r="H204" i="12"/>
  <c r="I204" i="12" s="1"/>
  <c r="Q204" i="12" s="1"/>
  <c r="O204" i="12"/>
  <c r="O131" i="12"/>
  <c r="H131" i="12"/>
  <c r="I131" i="12" s="1"/>
  <c r="Q131" i="12" s="1"/>
  <c r="O54" i="12"/>
  <c r="H54" i="12"/>
  <c r="I54" i="12" s="1"/>
  <c r="Q54" i="12" s="1"/>
  <c r="O144" i="12"/>
  <c r="H144" i="12"/>
  <c r="I144" i="12" s="1"/>
  <c r="Q144" i="12" s="1"/>
  <c r="O89" i="12"/>
  <c r="H89" i="12"/>
  <c r="I89" i="12" s="1"/>
  <c r="Q89" i="12" s="1"/>
  <c r="H176" i="12"/>
  <c r="I176" i="12" s="1"/>
  <c r="Q176" i="12" s="1"/>
  <c r="O176" i="12"/>
  <c r="O103" i="12"/>
  <c r="H103" i="12"/>
  <c r="I103" i="12" s="1"/>
  <c r="Q103" i="12" s="1"/>
  <c r="O159" i="12"/>
  <c r="H159" i="12"/>
  <c r="I159" i="12" s="1"/>
  <c r="Q159" i="12" s="1"/>
  <c r="H109" i="12"/>
  <c r="I109" i="12" s="1"/>
  <c r="Q109" i="12" s="1"/>
  <c r="O109" i="12"/>
  <c r="O121" i="12"/>
  <c r="H121" i="12"/>
  <c r="I121" i="12" s="1"/>
  <c r="Q121" i="12" s="1"/>
  <c r="O78" i="12"/>
  <c r="H78" i="12"/>
  <c r="I78" i="12" s="1"/>
  <c r="Q78" i="12" s="1"/>
  <c r="O53" i="12"/>
  <c r="H53" i="12"/>
  <c r="I53" i="12" s="1"/>
  <c r="Q53" i="12" s="1"/>
  <c r="H87" i="12"/>
  <c r="I87" i="12" s="1"/>
  <c r="Q87" i="12" s="1"/>
  <c r="O87" i="12"/>
  <c r="O148" i="12"/>
  <c r="H148" i="12"/>
  <c r="I148" i="12" s="1"/>
  <c r="Q148" i="12" s="1"/>
  <c r="O15" i="12"/>
  <c r="H15" i="12"/>
  <c r="I15" i="12" s="1"/>
  <c r="Q15" i="12" s="1"/>
  <c r="O153" i="12"/>
  <c r="H153" i="12"/>
  <c r="I153" i="12" s="1"/>
  <c r="Q153" i="12" s="1"/>
  <c r="O195" i="12"/>
  <c r="H195" i="12"/>
  <c r="I195" i="12" s="1"/>
  <c r="Q195" i="12" s="1"/>
  <c r="O90" i="12"/>
  <c r="H90" i="12"/>
  <c r="I90" i="12" s="1"/>
  <c r="Q90" i="12" s="1"/>
  <c r="O38" i="12"/>
  <c r="H38" i="12"/>
  <c r="I38" i="12" s="1"/>
  <c r="Q38" i="12" s="1"/>
  <c r="H190" i="12"/>
  <c r="I190" i="12" s="1"/>
  <c r="Q190" i="12" s="1"/>
  <c r="O190" i="12"/>
  <c r="O26" i="12"/>
  <c r="H26" i="12"/>
  <c r="I26" i="12" s="1"/>
  <c r="Q26" i="12" s="1"/>
  <c r="O97" i="12"/>
  <c r="H97" i="12"/>
  <c r="I97" i="12" s="1"/>
  <c r="Q97" i="12" s="1"/>
  <c r="O183" i="12"/>
  <c r="H183" i="12"/>
  <c r="I183" i="12" s="1"/>
  <c r="Q183" i="12" s="1"/>
  <c r="O37" i="12"/>
  <c r="H37" i="12"/>
  <c r="I37" i="12" s="1"/>
  <c r="Q37" i="12" s="1"/>
  <c r="H99" i="12"/>
  <c r="I99" i="12" s="1"/>
  <c r="Q99" i="12" s="1"/>
  <c r="O99" i="12"/>
  <c r="H188" i="12"/>
  <c r="I188" i="12" s="1"/>
  <c r="Q188" i="12" s="1"/>
  <c r="O188" i="12"/>
  <c r="O175" i="12"/>
  <c r="H175" i="12"/>
  <c r="I175" i="12" s="1"/>
  <c r="Q175" i="12" s="1"/>
  <c r="H42" i="12"/>
  <c r="I42" i="12" s="1"/>
  <c r="Q42" i="12" s="1"/>
  <c r="O42" i="12"/>
  <c r="O156" i="12"/>
  <c r="H156" i="12"/>
  <c r="I156" i="12" s="1"/>
  <c r="Q156" i="12" s="1"/>
  <c r="O80" i="12"/>
  <c r="H80" i="12"/>
  <c r="I80" i="12" s="1"/>
  <c r="Q80" i="12" s="1"/>
  <c r="H44" i="12"/>
  <c r="I44" i="12" s="1"/>
  <c r="Q44" i="12" s="1"/>
  <c r="O44" i="12"/>
  <c r="H114" i="12"/>
  <c r="I114" i="12" s="1"/>
  <c r="Q114" i="12" s="1"/>
  <c r="O114" i="12"/>
  <c r="O150" i="12"/>
  <c r="H150" i="12"/>
  <c r="I150" i="12" s="1"/>
  <c r="Q150" i="12" s="1"/>
  <c r="O181" i="12"/>
  <c r="H181" i="12"/>
  <c r="I181" i="12" s="1"/>
  <c r="Q181" i="12" s="1"/>
  <c r="H77" i="12"/>
  <c r="I77" i="12" s="1"/>
  <c r="Q77" i="12" s="1"/>
  <c r="O77" i="12"/>
  <c r="O52" i="12"/>
  <c r="H52" i="12"/>
  <c r="I52" i="12" s="1"/>
  <c r="Q52" i="12" s="1"/>
  <c r="O79" i="12"/>
  <c r="H79" i="12"/>
  <c r="I79" i="12" s="1"/>
  <c r="Q79" i="12" s="1"/>
  <c r="H177" i="12"/>
  <c r="I177" i="12" s="1"/>
  <c r="Q177" i="12" s="1"/>
  <c r="O177" i="12"/>
  <c r="O139" i="12"/>
  <c r="H139" i="12"/>
  <c r="I139" i="12" s="1"/>
  <c r="Q139" i="12" s="1"/>
  <c r="D191" i="5"/>
  <c r="E191" i="5" s="1"/>
  <c r="F191" i="5" s="1"/>
  <c r="D111" i="5"/>
  <c r="E111" i="5" s="1"/>
  <c r="F111" i="5" s="1"/>
  <c r="D158" i="5"/>
  <c r="E158" i="5" s="1"/>
  <c r="F158" i="5" s="1"/>
  <c r="D94" i="5"/>
  <c r="E94" i="5" s="1"/>
  <c r="F94" i="5" s="1"/>
  <c r="D30" i="5"/>
  <c r="E30" i="5" s="1"/>
  <c r="F30" i="5" s="1"/>
  <c r="D14" i="5"/>
  <c r="E14" i="5" s="1"/>
  <c r="F14" i="5" s="1"/>
  <c r="D189" i="5"/>
  <c r="E189" i="5" s="1"/>
  <c r="F189" i="5" s="1"/>
  <c r="D141" i="5"/>
  <c r="E141" i="5" s="1"/>
  <c r="F141" i="5" s="1"/>
  <c r="D77" i="5"/>
  <c r="E77" i="5" s="1"/>
  <c r="F77" i="5" s="1"/>
  <c r="D29" i="5"/>
  <c r="E29" i="5" s="1"/>
  <c r="F29" i="5" s="1"/>
  <c r="D172" i="5"/>
  <c r="E172" i="5" s="1"/>
  <c r="F172" i="5" s="1"/>
  <c r="D108" i="5"/>
  <c r="E108" i="5" s="1"/>
  <c r="F108" i="5" s="1"/>
  <c r="D44" i="5"/>
  <c r="E44" i="5" s="1"/>
  <c r="F44" i="5" s="1"/>
  <c r="D159" i="5"/>
  <c r="E159" i="5" s="1"/>
  <c r="F159" i="5" s="1"/>
  <c r="D63" i="5"/>
  <c r="E63" i="5" s="1"/>
  <c r="F63" i="5" s="1"/>
  <c r="D142" i="5"/>
  <c r="E142" i="5" s="1"/>
  <c r="F142" i="5" s="1"/>
  <c r="D78" i="5"/>
  <c r="E78" i="5" s="1"/>
  <c r="F78" i="5" s="1"/>
  <c r="D173" i="5"/>
  <c r="E173" i="5" s="1"/>
  <c r="F173" i="5" s="1"/>
  <c r="D125" i="5"/>
  <c r="E125" i="5" s="1"/>
  <c r="F125" i="5" s="1"/>
  <c r="D61" i="5"/>
  <c r="E61" i="5" s="1"/>
  <c r="F61" i="5" s="1"/>
  <c r="D140" i="5"/>
  <c r="E140" i="5" s="1"/>
  <c r="F140" i="5" s="1"/>
  <c r="D92" i="5"/>
  <c r="E92" i="5" s="1"/>
  <c r="F92" i="5" s="1"/>
  <c r="D12" i="5"/>
  <c r="E12" i="5" s="1"/>
  <c r="F12" i="5" s="1"/>
  <c r="D175" i="5"/>
  <c r="E175" i="5" s="1"/>
  <c r="F175" i="5" s="1"/>
  <c r="D95" i="5"/>
  <c r="E95" i="5" s="1"/>
  <c r="F95" i="5" s="1"/>
  <c r="D47" i="5"/>
  <c r="E47" i="5" s="1"/>
  <c r="F47" i="5" s="1"/>
  <c r="D31" i="5"/>
  <c r="E31" i="5" s="1"/>
  <c r="F31" i="5" s="1"/>
  <c r="D110" i="5"/>
  <c r="E110" i="5" s="1"/>
  <c r="F110" i="5" s="1"/>
  <c r="D62" i="5"/>
  <c r="E62" i="5" s="1"/>
  <c r="F62" i="5" s="1"/>
  <c r="D157" i="5"/>
  <c r="E157" i="5" s="1"/>
  <c r="F157" i="5" s="1"/>
  <c r="D93" i="5"/>
  <c r="E93" i="5" s="1"/>
  <c r="F93" i="5" s="1"/>
  <c r="D188" i="5"/>
  <c r="E188" i="5" s="1"/>
  <c r="F188" i="5" s="1"/>
  <c r="D124" i="5"/>
  <c r="E124" i="5" s="1"/>
  <c r="F124" i="5" s="1"/>
  <c r="D60" i="5"/>
  <c r="E60" i="5" s="1"/>
  <c r="F60" i="5" s="1"/>
  <c r="D143" i="5"/>
  <c r="E143" i="5" s="1"/>
  <c r="F143" i="5" s="1"/>
  <c r="D127" i="5"/>
  <c r="E127" i="5" s="1"/>
  <c r="F127" i="5" s="1"/>
  <c r="D79" i="5"/>
  <c r="E79" i="5" s="1"/>
  <c r="F79" i="5" s="1"/>
  <c r="D15" i="5"/>
  <c r="E15" i="5" s="1"/>
  <c r="F15" i="5" s="1"/>
  <c r="D190" i="5"/>
  <c r="E190" i="5" s="1"/>
  <c r="F190" i="5" s="1"/>
  <c r="D174" i="5"/>
  <c r="E174" i="5" s="1"/>
  <c r="F174" i="5" s="1"/>
  <c r="D126" i="5"/>
  <c r="E126" i="5" s="1"/>
  <c r="F126" i="5" s="1"/>
  <c r="D46" i="5"/>
  <c r="E46" i="5" s="1"/>
  <c r="F46" i="5" s="1"/>
  <c r="D109" i="5"/>
  <c r="E109" i="5" s="1"/>
  <c r="F109" i="5" s="1"/>
  <c r="D45" i="5"/>
  <c r="E45" i="5" s="1"/>
  <c r="F45" i="5" s="1"/>
  <c r="D13" i="5"/>
  <c r="E13" i="5" s="1"/>
  <c r="F13" i="5" s="1"/>
  <c r="D156" i="5"/>
  <c r="E156" i="5" s="1"/>
  <c r="F156" i="5" s="1"/>
  <c r="D76" i="5"/>
  <c r="E76" i="5" s="1"/>
  <c r="F76" i="5" s="1"/>
  <c r="D28" i="5"/>
  <c r="E28" i="5" s="1"/>
  <c r="F28" i="5" s="1"/>
  <c r="D192" i="5"/>
  <c r="E192" i="5" s="1"/>
  <c r="F192" i="5" s="1"/>
  <c r="D176" i="5"/>
  <c r="E176" i="5" s="1"/>
  <c r="F176" i="5" s="1"/>
  <c r="D160" i="5"/>
  <c r="E160" i="5" s="1"/>
  <c r="F160" i="5" s="1"/>
  <c r="D144" i="5"/>
  <c r="E144" i="5" s="1"/>
  <c r="F144" i="5" s="1"/>
  <c r="D128" i="5"/>
  <c r="E128" i="5" s="1"/>
  <c r="F128" i="5" s="1"/>
  <c r="D112" i="5"/>
  <c r="E112" i="5" s="1"/>
  <c r="F112" i="5" s="1"/>
  <c r="D96" i="5"/>
  <c r="E96" i="5" s="1"/>
  <c r="F96" i="5" s="1"/>
  <c r="D80" i="5"/>
  <c r="E80" i="5" s="1"/>
  <c r="F80" i="5" s="1"/>
  <c r="D64" i="5"/>
  <c r="E64" i="5" s="1"/>
  <c r="F64" i="5" s="1"/>
  <c r="D48" i="5"/>
  <c r="E48" i="5" s="1"/>
  <c r="F48" i="5" s="1"/>
  <c r="D32" i="5"/>
  <c r="E32" i="5" s="1"/>
  <c r="F32" i="5" s="1"/>
  <c r="D16" i="5"/>
  <c r="E16" i="5" s="1"/>
  <c r="F16" i="5" s="1"/>
  <c r="D187" i="5"/>
  <c r="E187" i="5" s="1"/>
  <c r="F187" i="5" s="1"/>
  <c r="D171" i="5"/>
  <c r="E171" i="5" s="1"/>
  <c r="F171" i="5" s="1"/>
  <c r="D155" i="5"/>
  <c r="E155" i="5" s="1"/>
  <c r="F155" i="5" s="1"/>
  <c r="D139" i="5"/>
  <c r="E139" i="5" s="1"/>
  <c r="F139" i="5" s="1"/>
  <c r="D123" i="5"/>
  <c r="E123" i="5" s="1"/>
  <c r="F123" i="5" s="1"/>
  <c r="D107" i="5"/>
  <c r="E107" i="5" s="1"/>
  <c r="F107" i="5" s="1"/>
  <c r="D91" i="5"/>
  <c r="E91" i="5" s="1"/>
  <c r="F91" i="5" s="1"/>
  <c r="D75" i="5"/>
  <c r="E75" i="5" s="1"/>
  <c r="F75" i="5" s="1"/>
  <c r="D59" i="5"/>
  <c r="E59" i="5" s="1"/>
  <c r="F59" i="5" s="1"/>
  <c r="D43" i="5"/>
  <c r="E43" i="5" s="1"/>
  <c r="F43" i="5" s="1"/>
  <c r="D27" i="5"/>
  <c r="E27" i="5" s="1"/>
  <c r="F27" i="5" s="1"/>
  <c r="D11" i="5"/>
  <c r="E11" i="5" s="1"/>
  <c r="F11" i="5" s="1"/>
  <c r="Q8" i="12" l="1"/>
  <c r="I6" i="12"/>
  <c r="D1" i="12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8" i="1"/>
  <c r="G6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F62" i="1"/>
  <c r="C6" i="1"/>
  <c r="C193" i="1" s="1"/>
  <c r="O193" i="1" s="1"/>
  <c r="G9" i="1" l="1"/>
  <c r="G25" i="1"/>
  <c r="G41" i="1"/>
  <c r="G57" i="1"/>
  <c r="G73" i="1"/>
  <c r="G89" i="1"/>
  <c r="G105" i="1"/>
  <c r="G121" i="1"/>
  <c r="G137" i="1"/>
  <c r="G153" i="1"/>
  <c r="G169" i="1"/>
  <c r="G185" i="1"/>
  <c r="G201" i="1"/>
  <c r="G44" i="1"/>
  <c r="G60" i="1"/>
  <c r="G92" i="1"/>
  <c r="G140" i="1"/>
  <c r="G188" i="1"/>
  <c r="G62" i="1"/>
  <c r="G10" i="1"/>
  <c r="G26" i="1"/>
  <c r="G42" i="1"/>
  <c r="G58" i="1"/>
  <c r="G74" i="1"/>
  <c r="G90" i="1"/>
  <c r="G106" i="1"/>
  <c r="G122" i="1"/>
  <c r="G138" i="1"/>
  <c r="G154" i="1"/>
  <c r="G170" i="1"/>
  <c r="G186" i="1"/>
  <c r="G202" i="1"/>
  <c r="G12" i="1"/>
  <c r="G108" i="1"/>
  <c r="G172" i="1"/>
  <c r="G46" i="1"/>
  <c r="G11" i="1"/>
  <c r="G27" i="1"/>
  <c r="G43" i="1"/>
  <c r="G59" i="1"/>
  <c r="G75" i="1"/>
  <c r="G91" i="1"/>
  <c r="G107" i="1"/>
  <c r="G123" i="1"/>
  <c r="G139" i="1"/>
  <c r="G155" i="1"/>
  <c r="G171" i="1"/>
  <c r="G187" i="1"/>
  <c r="G203" i="1"/>
  <c r="G28" i="1"/>
  <c r="G76" i="1"/>
  <c r="G124" i="1"/>
  <c r="G156" i="1"/>
  <c r="G204" i="1"/>
  <c r="G30" i="1"/>
  <c r="G13" i="1"/>
  <c r="G29" i="1"/>
  <c r="G45" i="1"/>
  <c r="G61" i="1"/>
  <c r="G77" i="1"/>
  <c r="G93" i="1"/>
  <c r="G109" i="1"/>
  <c r="G125" i="1"/>
  <c r="G141" i="1"/>
  <c r="G157" i="1"/>
  <c r="G173" i="1"/>
  <c r="G189" i="1"/>
  <c r="G205" i="1"/>
  <c r="G15" i="1"/>
  <c r="G31" i="1"/>
  <c r="G47" i="1"/>
  <c r="G63" i="1"/>
  <c r="G79" i="1"/>
  <c r="G95" i="1"/>
  <c r="G111" i="1"/>
  <c r="G127" i="1"/>
  <c r="G143" i="1"/>
  <c r="G159" i="1"/>
  <c r="G175" i="1"/>
  <c r="G191" i="1"/>
  <c r="G207" i="1"/>
  <c r="G16" i="1"/>
  <c r="G32" i="1"/>
  <c r="G48" i="1"/>
  <c r="G64" i="1"/>
  <c r="G80" i="1"/>
  <c r="G96" i="1"/>
  <c r="G112" i="1"/>
  <c r="G128" i="1"/>
  <c r="G144" i="1"/>
  <c r="G160" i="1"/>
  <c r="G176" i="1"/>
  <c r="G192" i="1"/>
  <c r="G8" i="1"/>
  <c r="G17" i="1"/>
  <c r="G33" i="1"/>
  <c r="G49" i="1"/>
  <c r="G65" i="1"/>
  <c r="G81" i="1"/>
  <c r="G97" i="1"/>
  <c r="G113" i="1"/>
  <c r="G129" i="1"/>
  <c r="G145" i="1"/>
  <c r="G161" i="1"/>
  <c r="G177" i="1"/>
  <c r="G193" i="1"/>
  <c r="G38" i="1"/>
  <c r="G199" i="1"/>
  <c r="G40" i="1"/>
  <c r="G18" i="1"/>
  <c r="G34" i="1"/>
  <c r="G50" i="1"/>
  <c r="G66" i="1"/>
  <c r="G82" i="1"/>
  <c r="G98" i="1"/>
  <c r="G114" i="1"/>
  <c r="G130" i="1"/>
  <c r="G146" i="1"/>
  <c r="G162" i="1"/>
  <c r="G178" i="1"/>
  <c r="G194" i="1"/>
  <c r="G19" i="1"/>
  <c r="G35" i="1"/>
  <c r="G51" i="1"/>
  <c r="G67" i="1"/>
  <c r="G83" i="1"/>
  <c r="G99" i="1"/>
  <c r="G115" i="1"/>
  <c r="G131" i="1"/>
  <c r="G147" i="1"/>
  <c r="G163" i="1"/>
  <c r="G179" i="1"/>
  <c r="G195" i="1"/>
  <c r="G20" i="1"/>
  <c r="G36" i="1"/>
  <c r="G52" i="1"/>
  <c r="G68" i="1"/>
  <c r="G84" i="1"/>
  <c r="G100" i="1"/>
  <c r="G116" i="1"/>
  <c r="G132" i="1"/>
  <c r="G148" i="1"/>
  <c r="G164" i="1"/>
  <c r="G180" i="1"/>
  <c r="G196" i="1"/>
  <c r="G21" i="1"/>
  <c r="G37" i="1"/>
  <c r="G53" i="1"/>
  <c r="G69" i="1"/>
  <c r="G85" i="1"/>
  <c r="G101" i="1"/>
  <c r="G117" i="1"/>
  <c r="G133" i="1"/>
  <c r="G149" i="1"/>
  <c r="G165" i="1"/>
  <c r="G181" i="1"/>
  <c r="G197" i="1"/>
  <c r="G22" i="1"/>
  <c r="G54" i="1"/>
  <c r="G70" i="1"/>
  <c r="G86" i="1"/>
  <c r="G102" i="1"/>
  <c r="G118" i="1"/>
  <c r="G134" i="1"/>
  <c r="G150" i="1"/>
  <c r="G166" i="1"/>
  <c r="G182" i="1"/>
  <c r="G198" i="1"/>
  <c r="G23" i="1"/>
  <c r="G39" i="1"/>
  <c r="G55" i="1"/>
  <c r="G71" i="1"/>
  <c r="G87" i="1"/>
  <c r="G103" i="1"/>
  <c r="G119" i="1"/>
  <c r="G135" i="1"/>
  <c r="G151" i="1"/>
  <c r="G167" i="1"/>
  <c r="G183" i="1"/>
  <c r="G24" i="1"/>
  <c r="G56" i="1"/>
  <c r="G72" i="1"/>
  <c r="G88" i="1"/>
  <c r="G104" i="1"/>
  <c r="G120" i="1"/>
  <c r="G136" i="1"/>
  <c r="G152" i="1"/>
  <c r="G168" i="1"/>
  <c r="G184" i="1"/>
  <c r="G200" i="1"/>
  <c r="G14" i="1"/>
  <c r="G94" i="1"/>
  <c r="G110" i="1"/>
  <c r="G126" i="1"/>
  <c r="G78" i="1"/>
  <c r="G158" i="1"/>
  <c r="G190" i="1"/>
  <c r="G142" i="1"/>
  <c r="G206" i="1"/>
  <c r="G174" i="1"/>
  <c r="I4" i="5"/>
  <c r="C204" i="1"/>
  <c r="O204" i="1" s="1"/>
  <c r="C200" i="1"/>
  <c r="O200" i="1" s="1"/>
  <c r="C196" i="1"/>
  <c r="O196" i="1" s="1"/>
  <c r="C192" i="1"/>
  <c r="O192" i="1" s="1"/>
  <c r="C188" i="1"/>
  <c r="O188" i="1" s="1"/>
  <c r="C184" i="1"/>
  <c r="O184" i="1" s="1"/>
  <c r="C180" i="1"/>
  <c r="O180" i="1" s="1"/>
  <c r="C176" i="1"/>
  <c r="O176" i="1" s="1"/>
  <c r="C172" i="1"/>
  <c r="O172" i="1" s="1"/>
  <c r="C168" i="1"/>
  <c r="O168" i="1" s="1"/>
  <c r="C164" i="1"/>
  <c r="O164" i="1" s="1"/>
  <c r="C160" i="1"/>
  <c r="O160" i="1" s="1"/>
  <c r="C156" i="1"/>
  <c r="O156" i="1" s="1"/>
  <c r="C152" i="1"/>
  <c r="O152" i="1" s="1"/>
  <c r="C148" i="1"/>
  <c r="O148" i="1" s="1"/>
  <c r="C144" i="1"/>
  <c r="O144" i="1" s="1"/>
  <c r="C140" i="1"/>
  <c r="O140" i="1" s="1"/>
  <c r="C136" i="1"/>
  <c r="O136" i="1" s="1"/>
  <c r="C132" i="1"/>
  <c r="O132" i="1" s="1"/>
  <c r="C128" i="1"/>
  <c r="O128" i="1" s="1"/>
  <c r="C124" i="1"/>
  <c r="O124" i="1" s="1"/>
  <c r="C120" i="1"/>
  <c r="O120" i="1" s="1"/>
  <c r="C116" i="1"/>
  <c r="O116" i="1" s="1"/>
  <c r="C112" i="1"/>
  <c r="O112" i="1" s="1"/>
  <c r="C108" i="1"/>
  <c r="O108" i="1" s="1"/>
  <c r="C104" i="1"/>
  <c r="O104" i="1" s="1"/>
  <c r="C100" i="1"/>
  <c r="O100" i="1" s="1"/>
  <c r="C96" i="1"/>
  <c r="O96" i="1" s="1"/>
  <c r="C92" i="1"/>
  <c r="O92" i="1" s="1"/>
  <c r="C88" i="1"/>
  <c r="O88" i="1" s="1"/>
  <c r="C84" i="1"/>
  <c r="O84" i="1" s="1"/>
  <c r="C80" i="1"/>
  <c r="O80" i="1" s="1"/>
  <c r="C76" i="1"/>
  <c r="O76" i="1" s="1"/>
  <c r="C72" i="1"/>
  <c r="O72" i="1" s="1"/>
  <c r="C68" i="1"/>
  <c r="O68" i="1" s="1"/>
  <c r="C64" i="1"/>
  <c r="O64" i="1" s="1"/>
  <c r="C60" i="1"/>
  <c r="O60" i="1" s="1"/>
  <c r="C56" i="1"/>
  <c r="O56" i="1" s="1"/>
  <c r="C52" i="1"/>
  <c r="O52" i="1" s="1"/>
  <c r="C59" i="1"/>
  <c r="O59" i="1" s="1"/>
  <c r="C207" i="1"/>
  <c r="O207" i="1" s="1"/>
  <c r="C195" i="1"/>
  <c r="O195" i="1" s="1"/>
  <c r="C183" i="1"/>
  <c r="O183" i="1" s="1"/>
  <c r="C171" i="1"/>
  <c r="O171" i="1" s="1"/>
  <c r="C163" i="1"/>
  <c r="O163" i="1" s="1"/>
  <c r="C155" i="1"/>
  <c r="O155" i="1" s="1"/>
  <c r="C143" i="1"/>
  <c r="O143" i="1" s="1"/>
  <c r="C131" i="1"/>
  <c r="O131" i="1" s="1"/>
  <c r="C127" i="1"/>
  <c r="O127" i="1" s="1"/>
  <c r="C119" i="1"/>
  <c r="O119" i="1" s="1"/>
  <c r="C111" i="1"/>
  <c r="O111" i="1" s="1"/>
  <c r="C107" i="1"/>
  <c r="O107" i="1" s="1"/>
  <c r="C99" i="1"/>
  <c r="O99" i="1" s="1"/>
  <c r="C95" i="1"/>
  <c r="O95" i="1" s="1"/>
  <c r="C91" i="1"/>
  <c r="O91" i="1" s="1"/>
  <c r="C87" i="1"/>
  <c r="O87" i="1" s="1"/>
  <c r="C83" i="1"/>
  <c r="O83" i="1" s="1"/>
  <c r="C75" i="1"/>
  <c r="O75" i="1" s="1"/>
  <c r="C71" i="1"/>
  <c r="O71" i="1" s="1"/>
  <c r="C63" i="1"/>
  <c r="O63" i="1" s="1"/>
  <c r="C55" i="1"/>
  <c r="O55" i="1" s="1"/>
  <c r="C51" i="1"/>
  <c r="O51" i="1" s="1"/>
  <c r="C206" i="1"/>
  <c r="O206" i="1" s="1"/>
  <c r="C202" i="1"/>
  <c r="O202" i="1" s="1"/>
  <c r="C198" i="1"/>
  <c r="O198" i="1" s="1"/>
  <c r="C194" i="1"/>
  <c r="O194" i="1" s="1"/>
  <c r="C190" i="1"/>
  <c r="O190" i="1" s="1"/>
  <c r="C186" i="1"/>
  <c r="O186" i="1" s="1"/>
  <c r="C182" i="1"/>
  <c r="O182" i="1" s="1"/>
  <c r="C178" i="1"/>
  <c r="O178" i="1" s="1"/>
  <c r="C174" i="1"/>
  <c r="O174" i="1" s="1"/>
  <c r="C170" i="1"/>
  <c r="O170" i="1" s="1"/>
  <c r="C166" i="1"/>
  <c r="O166" i="1" s="1"/>
  <c r="C162" i="1"/>
  <c r="O162" i="1" s="1"/>
  <c r="C158" i="1"/>
  <c r="O158" i="1" s="1"/>
  <c r="C154" i="1"/>
  <c r="O154" i="1" s="1"/>
  <c r="C150" i="1"/>
  <c r="O150" i="1" s="1"/>
  <c r="C146" i="1"/>
  <c r="O146" i="1" s="1"/>
  <c r="C142" i="1"/>
  <c r="O142" i="1" s="1"/>
  <c r="C138" i="1"/>
  <c r="O138" i="1" s="1"/>
  <c r="C134" i="1"/>
  <c r="O134" i="1" s="1"/>
  <c r="C130" i="1"/>
  <c r="O130" i="1" s="1"/>
  <c r="C126" i="1"/>
  <c r="O126" i="1" s="1"/>
  <c r="C122" i="1"/>
  <c r="O122" i="1" s="1"/>
  <c r="C118" i="1"/>
  <c r="O118" i="1" s="1"/>
  <c r="C114" i="1"/>
  <c r="O114" i="1" s="1"/>
  <c r="C110" i="1"/>
  <c r="O110" i="1" s="1"/>
  <c r="C106" i="1"/>
  <c r="O106" i="1" s="1"/>
  <c r="C102" i="1"/>
  <c r="O102" i="1" s="1"/>
  <c r="C98" i="1"/>
  <c r="O98" i="1" s="1"/>
  <c r="C94" i="1"/>
  <c r="O94" i="1" s="1"/>
  <c r="C90" i="1"/>
  <c r="O90" i="1" s="1"/>
  <c r="C86" i="1"/>
  <c r="O86" i="1" s="1"/>
  <c r="C82" i="1"/>
  <c r="O82" i="1" s="1"/>
  <c r="C78" i="1"/>
  <c r="O78" i="1" s="1"/>
  <c r="C74" i="1"/>
  <c r="O74" i="1" s="1"/>
  <c r="C70" i="1"/>
  <c r="O70" i="1" s="1"/>
  <c r="C66" i="1"/>
  <c r="O66" i="1" s="1"/>
  <c r="C62" i="1"/>
  <c r="O62" i="1" s="1"/>
  <c r="C58" i="1"/>
  <c r="O58" i="1" s="1"/>
  <c r="C54" i="1"/>
  <c r="O54" i="1" s="1"/>
  <c r="C50" i="1"/>
  <c r="O50" i="1" s="1"/>
  <c r="C199" i="1"/>
  <c r="O199" i="1" s="1"/>
  <c r="C187" i="1"/>
  <c r="O187" i="1" s="1"/>
  <c r="C175" i="1"/>
  <c r="O175" i="1" s="1"/>
  <c r="C159" i="1"/>
  <c r="O159" i="1" s="1"/>
  <c r="C147" i="1"/>
  <c r="O147" i="1" s="1"/>
  <c r="C135" i="1"/>
  <c r="O135" i="1" s="1"/>
  <c r="C115" i="1"/>
  <c r="O115" i="1" s="1"/>
  <c r="C79" i="1"/>
  <c r="O79" i="1" s="1"/>
  <c r="C205" i="1"/>
  <c r="O205" i="1" s="1"/>
  <c r="C201" i="1"/>
  <c r="O201" i="1" s="1"/>
  <c r="C197" i="1"/>
  <c r="O197" i="1" s="1"/>
  <c r="C189" i="1"/>
  <c r="O189" i="1" s="1"/>
  <c r="C185" i="1"/>
  <c r="O185" i="1" s="1"/>
  <c r="C181" i="1"/>
  <c r="O181" i="1" s="1"/>
  <c r="C177" i="1"/>
  <c r="O177" i="1" s="1"/>
  <c r="C173" i="1"/>
  <c r="O173" i="1" s="1"/>
  <c r="C169" i="1"/>
  <c r="O169" i="1" s="1"/>
  <c r="C165" i="1"/>
  <c r="O165" i="1" s="1"/>
  <c r="C161" i="1"/>
  <c r="O161" i="1" s="1"/>
  <c r="C157" i="1"/>
  <c r="O157" i="1" s="1"/>
  <c r="C153" i="1"/>
  <c r="O153" i="1" s="1"/>
  <c r="C149" i="1"/>
  <c r="O149" i="1" s="1"/>
  <c r="C145" i="1"/>
  <c r="O145" i="1" s="1"/>
  <c r="C141" i="1"/>
  <c r="O141" i="1" s="1"/>
  <c r="C137" i="1"/>
  <c r="O137" i="1" s="1"/>
  <c r="C133" i="1"/>
  <c r="O133" i="1" s="1"/>
  <c r="C129" i="1"/>
  <c r="O129" i="1" s="1"/>
  <c r="C125" i="1"/>
  <c r="O125" i="1" s="1"/>
  <c r="C121" i="1"/>
  <c r="O121" i="1" s="1"/>
  <c r="C117" i="1"/>
  <c r="O117" i="1" s="1"/>
  <c r="C113" i="1"/>
  <c r="O113" i="1" s="1"/>
  <c r="C109" i="1"/>
  <c r="O109" i="1" s="1"/>
  <c r="C105" i="1"/>
  <c r="O105" i="1" s="1"/>
  <c r="C101" i="1"/>
  <c r="O101" i="1" s="1"/>
  <c r="C97" i="1"/>
  <c r="O97" i="1" s="1"/>
  <c r="C93" i="1"/>
  <c r="O93" i="1" s="1"/>
  <c r="C89" i="1"/>
  <c r="O89" i="1" s="1"/>
  <c r="C85" i="1"/>
  <c r="O85" i="1" s="1"/>
  <c r="C81" i="1"/>
  <c r="O81" i="1" s="1"/>
  <c r="C77" i="1"/>
  <c r="O77" i="1" s="1"/>
  <c r="C73" i="1"/>
  <c r="O73" i="1" s="1"/>
  <c r="C69" i="1"/>
  <c r="O69" i="1" s="1"/>
  <c r="C65" i="1"/>
  <c r="O65" i="1" s="1"/>
  <c r="C61" i="1"/>
  <c r="O61" i="1" s="1"/>
  <c r="C57" i="1"/>
  <c r="O57" i="1" s="1"/>
  <c r="C53" i="1"/>
  <c r="O53" i="1" s="1"/>
  <c r="C203" i="1"/>
  <c r="O203" i="1" s="1"/>
  <c r="C191" i="1"/>
  <c r="O191" i="1" s="1"/>
  <c r="C179" i="1"/>
  <c r="O179" i="1" s="1"/>
  <c r="C167" i="1"/>
  <c r="O167" i="1" s="1"/>
  <c r="C151" i="1"/>
  <c r="O151" i="1" s="1"/>
  <c r="C139" i="1"/>
  <c r="O139" i="1" s="1"/>
  <c r="C123" i="1"/>
  <c r="O123" i="1" s="1"/>
  <c r="C103" i="1"/>
  <c r="O103" i="1" s="1"/>
  <c r="C67" i="1"/>
  <c r="O67" i="1" s="1"/>
  <c r="F206" i="1"/>
  <c r="F195" i="1"/>
  <c r="F199" i="1"/>
  <c r="F188" i="1"/>
  <c r="F178" i="1"/>
  <c r="F173" i="1"/>
  <c r="F168" i="1"/>
  <c r="F156" i="1"/>
  <c r="F146" i="1"/>
  <c r="F141" i="1"/>
  <c r="F136" i="1"/>
  <c r="F124" i="1"/>
  <c r="F114" i="1"/>
  <c r="F109" i="1"/>
  <c r="F104" i="1"/>
  <c r="F92" i="1"/>
  <c r="H92" i="1" s="1"/>
  <c r="F82" i="1"/>
  <c r="F77" i="1"/>
  <c r="F64" i="1"/>
  <c r="F59" i="1"/>
  <c r="F54" i="1"/>
  <c r="F79" i="1"/>
  <c r="F51" i="1"/>
  <c r="F9" i="1"/>
  <c r="F205" i="1"/>
  <c r="F203" i="1"/>
  <c r="F201" i="1"/>
  <c r="F194" i="1"/>
  <c r="F192" i="1"/>
  <c r="F180" i="1"/>
  <c r="F170" i="1"/>
  <c r="F165" i="1"/>
  <c r="F160" i="1"/>
  <c r="F148" i="1"/>
  <c r="F138" i="1"/>
  <c r="F133" i="1"/>
  <c r="F128" i="1"/>
  <c r="F116" i="1"/>
  <c r="F106" i="1"/>
  <c r="F101" i="1"/>
  <c r="F96" i="1"/>
  <c r="F84" i="1"/>
  <c r="F71" i="1"/>
  <c r="F66" i="1"/>
  <c r="F61" i="1"/>
  <c r="F163" i="1"/>
  <c r="F121" i="1"/>
  <c r="F89" i="1"/>
  <c r="H89" i="1" s="1"/>
  <c r="F56" i="1"/>
  <c r="F207" i="1"/>
  <c r="F187" i="1"/>
  <c r="F182" i="1"/>
  <c r="F177" i="1"/>
  <c r="F167" i="1"/>
  <c r="F155" i="1"/>
  <c r="F150" i="1"/>
  <c r="F145" i="1"/>
  <c r="F135" i="1"/>
  <c r="F123" i="1"/>
  <c r="F118" i="1"/>
  <c r="F113" i="1"/>
  <c r="F103" i="1"/>
  <c r="F91" i="1"/>
  <c r="F86" i="1"/>
  <c r="F81" i="1"/>
  <c r="F76" i="1"/>
  <c r="F63" i="1"/>
  <c r="F58" i="1"/>
  <c r="F53" i="1"/>
  <c r="F190" i="1"/>
  <c r="H190" i="1" s="1"/>
  <c r="F175" i="1"/>
  <c r="F158" i="1"/>
  <c r="F143" i="1"/>
  <c r="F126" i="1"/>
  <c r="F111" i="1"/>
  <c r="F74" i="1"/>
  <c r="F198" i="1"/>
  <c r="F196" i="1"/>
  <c r="F189" i="1"/>
  <c r="F184" i="1"/>
  <c r="F172" i="1"/>
  <c r="F162" i="1"/>
  <c r="F157" i="1"/>
  <c r="F152" i="1"/>
  <c r="F140" i="1"/>
  <c r="F130" i="1"/>
  <c r="F125" i="1"/>
  <c r="F120" i="1"/>
  <c r="F108" i="1"/>
  <c r="F98" i="1"/>
  <c r="F93" i="1"/>
  <c r="F88" i="1"/>
  <c r="F73" i="1"/>
  <c r="F68" i="1"/>
  <c r="F55" i="1"/>
  <c r="F50" i="1"/>
  <c r="F94" i="1"/>
  <c r="F69" i="1"/>
  <c r="F202" i="1"/>
  <c r="F200" i="1"/>
  <c r="F191" i="1"/>
  <c r="F179" i="1"/>
  <c r="F174" i="1"/>
  <c r="F169" i="1"/>
  <c r="F159" i="1"/>
  <c r="F147" i="1"/>
  <c r="F142" i="1"/>
  <c r="F137" i="1"/>
  <c r="F127" i="1"/>
  <c r="F115" i="1"/>
  <c r="F110" i="1"/>
  <c r="F105" i="1"/>
  <c r="F95" i="1"/>
  <c r="F83" i="1"/>
  <c r="F78" i="1"/>
  <c r="H78" i="1" s="1"/>
  <c r="F65" i="1"/>
  <c r="F60" i="1"/>
  <c r="F185" i="1"/>
  <c r="F153" i="1"/>
  <c r="F131" i="1"/>
  <c r="F99" i="1"/>
  <c r="F186" i="1"/>
  <c r="F181" i="1"/>
  <c r="F176" i="1"/>
  <c r="F164" i="1"/>
  <c r="F154" i="1"/>
  <c r="F149" i="1"/>
  <c r="F144" i="1"/>
  <c r="F132" i="1"/>
  <c r="F122" i="1"/>
  <c r="F117" i="1"/>
  <c r="F112" i="1"/>
  <c r="F100" i="1"/>
  <c r="F90" i="1"/>
  <c r="F85" i="1"/>
  <c r="F80" i="1"/>
  <c r="F75" i="1"/>
  <c r="F70" i="1"/>
  <c r="F57" i="1"/>
  <c r="F52" i="1"/>
  <c r="F204" i="1"/>
  <c r="F197" i="1"/>
  <c r="F193" i="1"/>
  <c r="F183" i="1"/>
  <c r="F171" i="1"/>
  <c r="F166" i="1"/>
  <c r="F161" i="1"/>
  <c r="F151" i="1"/>
  <c r="F139" i="1"/>
  <c r="F134" i="1"/>
  <c r="F129" i="1"/>
  <c r="F119" i="1"/>
  <c r="F107" i="1"/>
  <c r="F102" i="1"/>
  <c r="F97" i="1"/>
  <c r="F87" i="1"/>
  <c r="F72" i="1"/>
  <c r="F67" i="1"/>
  <c r="F24" i="1"/>
  <c r="F39" i="1"/>
  <c r="F23" i="1"/>
  <c r="F30" i="1"/>
  <c r="F45" i="1"/>
  <c r="F13" i="1"/>
  <c r="F44" i="1"/>
  <c r="F36" i="1"/>
  <c r="F28" i="1"/>
  <c r="F20" i="1"/>
  <c r="F12" i="1"/>
  <c r="F16" i="1"/>
  <c r="F31" i="1"/>
  <c r="F14" i="1"/>
  <c r="F29" i="1"/>
  <c r="F43" i="1"/>
  <c r="F35" i="1"/>
  <c r="F27" i="1"/>
  <c r="F19" i="1"/>
  <c r="F11" i="1"/>
  <c r="F40" i="1"/>
  <c r="F38" i="1"/>
  <c r="F37" i="1"/>
  <c r="F8" i="1"/>
  <c r="F42" i="1"/>
  <c r="F34" i="1"/>
  <c r="F26" i="1"/>
  <c r="F18" i="1"/>
  <c r="F10" i="1"/>
  <c r="F48" i="1"/>
  <c r="F32" i="1"/>
  <c r="H32" i="1" s="1"/>
  <c r="F47" i="1"/>
  <c r="F15" i="1"/>
  <c r="F46" i="1"/>
  <c r="F22" i="1"/>
  <c r="F21" i="1"/>
  <c r="H21" i="1" s="1"/>
  <c r="F49" i="1"/>
  <c r="F41" i="1"/>
  <c r="F33" i="1"/>
  <c r="F25" i="1"/>
  <c r="F17" i="1"/>
  <c r="C28" i="1"/>
  <c r="O28" i="1" s="1"/>
  <c r="C13" i="1"/>
  <c r="O13" i="1" s="1"/>
  <c r="C44" i="1"/>
  <c r="O44" i="1" s="1"/>
  <c r="C36" i="1"/>
  <c r="O36" i="1" s="1"/>
  <c r="C35" i="1"/>
  <c r="O35" i="1" s="1"/>
  <c r="C11" i="1"/>
  <c r="C8" i="1"/>
  <c r="C42" i="1"/>
  <c r="O42" i="1" s="1"/>
  <c r="C34" i="1"/>
  <c r="O34" i="1" s="1"/>
  <c r="C26" i="1"/>
  <c r="O26" i="1" s="1"/>
  <c r="C18" i="1"/>
  <c r="O18" i="1" s="1"/>
  <c r="C10" i="1"/>
  <c r="O10" i="1" s="1"/>
  <c r="C49" i="1"/>
  <c r="O49" i="1" s="1"/>
  <c r="C41" i="1"/>
  <c r="O41" i="1" s="1"/>
  <c r="C33" i="1"/>
  <c r="O33" i="1" s="1"/>
  <c r="C25" i="1"/>
  <c r="O25" i="1" s="1"/>
  <c r="C17" i="1"/>
  <c r="O17" i="1" s="1"/>
  <c r="C9" i="1"/>
  <c r="O9" i="1" s="1"/>
  <c r="C48" i="1"/>
  <c r="O48" i="1" s="1"/>
  <c r="C40" i="1"/>
  <c r="O40" i="1" s="1"/>
  <c r="C32" i="1"/>
  <c r="O32" i="1" s="1"/>
  <c r="C24" i="1"/>
  <c r="O24" i="1" s="1"/>
  <c r="C16" i="1"/>
  <c r="O16" i="1" s="1"/>
  <c r="C20" i="1"/>
  <c r="O20" i="1" s="1"/>
  <c r="C12" i="1"/>
  <c r="O12" i="1" s="1"/>
  <c r="C43" i="1"/>
  <c r="O43" i="1" s="1"/>
  <c r="C27" i="1"/>
  <c r="O27" i="1" s="1"/>
  <c r="C19" i="1"/>
  <c r="O19" i="1" s="1"/>
  <c r="C47" i="1"/>
  <c r="O47" i="1" s="1"/>
  <c r="C39" i="1"/>
  <c r="O39" i="1" s="1"/>
  <c r="C31" i="1"/>
  <c r="O31" i="1" s="1"/>
  <c r="C23" i="1"/>
  <c r="O23" i="1" s="1"/>
  <c r="C15" i="1"/>
  <c r="O15" i="1" s="1"/>
  <c r="C46" i="1"/>
  <c r="O46" i="1" s="1"/>
  <c r="C38" i="1"/>
  <c r="O38" i="1" s="1"/>
  <c r="C30" i="1"/>
  <c r="O30" i="1" s="1"/>
  <c r="C22" i="1"/>
  <c r="O22" i="1" s="1"/>
  <c r="C14" i="1"/>
  <c r="O14" i="1" s="1"/>
  <c r="C45" i="1"/>
  <c r="O45" i="1" s="1"/>
  <c r="C37" i="1"/>
  <c r="O37" i="1" s="1"/>
  <c r="C29" i="1"/>
  <c r="O29" i="1" s="1"/>
  <c r="C21" i="1"/>
  <c r="O21" i="1" s="1"/>
  <c r="H199" i="1" l="1"/>
  <c r="I199" i="1" s="1"/>
  <c r="Q199" i="1" s="1"/>
  <c r="H202" i="1"/>
  <c r="I202" i="1" s="1"/>
  <c r="Q202" i="1" s="1"/>
  <c r="H187" i="1"/>
  <c r="H148" i="1"/>
  <c r="I148" i="1" s="1"/>
  <c r="Q148" i="1" s="1"/>
  <c r="H95" i="1"/>
  <c r="H56" i="1"/>
  <c r="I56" i="1" s="1"/>
  <c r="Q56" i="1" s="1"/>
  <c r="H35" i="1"/>
  <c r="I35" i="1" s="1"/>
  <c r="Q35" i="1" s="1"/>
  <c r="H138" i="1"/>
  <c r="I138" i="1" s="1"/>
  <c r="Q138" i="1" s="1"/>
  <c r="H109" i="1"/>
  <c r="I109" i="1" s="1"/>
  <c r="Q109" i="1" s="1"/>
  <c r="H86" i="1"/>
  <c r="H77" i="1"/>
  <c r="I77" i="1" s="1"/>
  <c r="Q77" i="1" s="1"/>
  <c r="H114" i="1"/>
  <c r="I114" i="1" s="1"/>
  <c r="Q114" i="1" s="1"/>
  <c r="H142" i="1"/>
  <c r="I142" i="1" s="1"/>
  <c r="Q142" i="1" s="1"/>
  <c r="H141" i="1"/>
  <c r="I141" i="1" s="1"/>
  <c r="Q141" i="1" s="1"/>
  <c r="H150" i="1"/>
  <c r="I150" i="1" s="1"/>
  <c r="Q150" i="1" s="1"/>
  <c r="H156" i="1"/>
  <c r="I156" i="1" s="1"/>
  <c r="Q156" i="1" s="1"/>
  <c r="H20" i="1"/>
  <c r="I20" i="1" s="1"/>
  <c r="Q20" i="1" s="1"/>
  <c r="H158" i="1"/>
  <c r="I158" i="1" s="1"/>
  <c r="Q158" i="1" s="1"/>
  <c r="H155" i="1"/>
  <c r="I155" i="1" s="1"/>
  <c r="Q155" i="1" s="1"/>
  <c r="H173" i="1"/>
  <c r="I173" i="1" s="1"/>
  <c r="Q173" i="1" s="1"/>
  <c r="H84" i="1"/>
  <c r="I84" i="1" s="1"/>
  <c r="Q84" i="1" s="1"/>
  <c r="H169" i="1"/>
  <c r="I169" i="1" s="1"/>
  <c r="Q169" i="1" s="1"/>
  <c r="H82" i="1"/>
  <c r="I82" i="1" s="1"/>
  <c r="Q82" i="1" s="1"/>
  <c r="H184" i="1"/>
  <c r="I184" i="1" s="1"/>
  <c r="Q184" i="1" s="1"/>
  <c r="H120" i="1"/>
  <c r="I120" i="1" s="1"/>
  <c r="Q120" i="1" s="1"/>
  <c r="H73" i="1"/>
  <c r="I73" i="1" s="1"/>
  <c r="Q73" i="1" s="1"/>
  <c r="H153" i="1"/>
  <c r="I153" i="1" s="1"/>
  <c r="Q153" i="1" s="1"/>
  <c r="H201" i="1"/>
  <c r="I201" i="1" s="1"/>
  <c r="Q201" i="1" s="1"/>
  <c r="H146" i="1"/>
  <c r="I146" i="1" s="1"/>
  <c r="Q146" i="1" s="1"/>
  <c r="H178" i="1"/>
  <c r="I178" i="1" s="1"/>
  <c r="Q178" i="1" s="1"/>
  <c r="H37" i="1"/>
  <c r="I37" i="1" s="1"/>
  <c r="Q37" i="1" s="1"/>
  <c r="H192" i="1"/>
  <c r="I192" i="1" s="1"/>
  <c r="Q192" i="1" s="1"/>
  <c r="H118" i="1"/>
  <c r="I118" i="1" s="1"/>
  <c r="Q118" i="1" s="1"/>
  <c r="H188" i="1"/>
  <c r="I188" i="1" s="1"/>
  <c r="Q188" i="1" s="1"/>
  <c r="H49" i="1"/>
  <c r="I49" i="1" s="1"/>
  <c r="Q49" i="1" s="1"/>
  <c r="H45" i="1"/>
  <c r="I45" i="1" s="1"/>
  <c r="Q45" i="1" s="1"/>
  <c r="H161" i="1"/>
  <c r="I161" i="1" s="1"/>
  <c r="Q161" i="1" s="1"/>
  <c r="H117" i="1"/>
  <c r="I117" i="1" s="1"/>
  <c r="Q117" i="1" s="1"/>
  <c r="H63" i="1"/>
  <c r="I63" i="1" s="1"/>
  <c r="Q63" i="1" s="1"/>
  <c r="H123" i="1"/>
  <c r="I123" i="1" s="1"/>
  <c r="Q123" i="1" s="1"/>
  <c r="H64" i="1"/>
  <c r="I64" i="1" s="1"/>
  <c r="Q64" i="1" s="1"/>
  <c r="H122" i="1"/>
  <c r="I122" i="1" s="1"/>
  <c r="Q122" i="1" s="1"/>
  <c r="H33" i="1"/>
  <c r="I33" i="1" s="1"/>
  <c r="Q33" i="1" s="1"/>
  <c r="H29" i="1"/>
  <c r="I29" i="1" s="1"/>
  <c r="Q29" i="1" s="1"/>
  <c r="H60" i="1"/>
  <c r="I60" i="1" s="1"/>
  <c r="Q60" i="1" s="1"/>
  <c r="H53" i="1"/>
  <c r="I53" i="1" s="1"/>
  <c r="Q53" i="1" s="1"/>
  <c r="H128" i="1"/>
  <c r="I128" i="1" s="1"/>
  <c r="Q128" i="1" s="1"/>
  <c r="H54" i="1"/>
  <c r="I54" i="1" s="1"/>
  <c r="Q54" i="1" s="1"/>
  <c r="H182" i="1"/>
  <c r="I182" i="1" s="1"/>
  <c r="Q182" i="1" s="1"/>
  <c r="H124" i="1"/>
  <c r="I124" i="1" s="1"/>
  <c r="Q124" i="1" s="1"/>
  <c r="H31" i="1"/>
  <c r="I31" i="1" s="1"/>
  <c r="Q31" i="1" s="1"/>
  <c r="H97" i="1"/>
  <c r="I97" i="1" s="1"/>
  <c r="Q97" i="1" s="1"/>
  <c r="H57" i="1"/>
  <c r="I57" i="1" s="1"/>
  <c r="Q57" i="1" s="1"/>
  <c r="H181" i="1"/>
  <c r="I181" i="1" s="1"/>
  <c r="Q181" i="1" s="1"/>
  <c r="H111" i="1"/>
  <c r="I111" i="1" s="1"/>
  <c r="Q111" i="1" s="1"/>
  <c r="H71" i="1"/>
  <c r="I71" i="1" s="1"/>
  <c r="Q71" i="1" s="1"/>
  <c r="H136" i="1"/>
  <c r="I136" i="1" s="1"/>
  <c r="Q136" i="1" s="1"/>
  <c r="H186" i="1"/>
  <c r="I186" i="1" s="1"/>
  <c r="Q186" i="1" s="1"/>
  <c r="H147" i="1"/>
  <c r="I147" i="1" s="1"/>
  <c r="Q147" i="1" s="1"/>
  <c r="H69" i="1"/>
  <c r="I69" i="1" s="1"/>
  <c r="Q69" i="1" s="1"/>
  <c r="H126" i="1"/>
  <c r="I126" i="1" s="1"/>
  <c r="Q126" i="1" s="1"/>
  <c r="H135" i="1"/>
  <c r="I135" i="1" s="1"/>
  <c r="Q135" i="1" s="1"/>
  <c r="H207" i="1"/>
  <c r="I207" i="1" s="1"/>
  <c r="Q207" i="1" s="1"/>
  <c r="H203" i="1"/>
  <c r="I203" i="1" s="1"/>
  <c r="Q203" i="1" s="1"/>
  <c r="H22" i="1"/>
  <c r="I22" i="1" s="1"/>
  <c r="Q22" i="1" s="1"/>
  <c r="H12" i="1"/>
  <c r="I12" i="1" s="1"/>
  <c r="Q12" i="1" s="1"/>
  <c r="H23" i="1"/>
  <c r="I23" i="1" s="1"/>
  <c r="Q23" i="1" s="1"/>
  <c r="H107" i="1"/>
  <c r="I107" i="1" s="1"/>
  <c r="Q107" i="1" s="1"/>
  <c r="H171" i="1"/>
  <c r="I171" i="1" s="1"/>
  <c r="Q171" i="1" s="1"/>
  <c r="H132" i="1"/>
  <c r="I132" i="1" s="1"/>
  <c r="Q132" i="1" s="1"/>
  <c r="H99" i="1"/>
  <c r="I99" i="1" s="1"/>
  <c r="Q99" i="1" s="1"/>
  <c r="H94" i="1"/>
  <c r="I94" i="1" s="1"/>
  <c r="Q94" i="1" s="1"/>
  <c r="H143" i="1"/>
  <c r="I143" i="1" s="1"/>
  <c r="Q143" i="1" s="1"/>
  <c r="H81" i="1"/>
  <c r="I81" i="1" s="1"/>
  <c r="Q81" i="1" s="1"/>
  <c r="H145" i="1"/>
  <c r="I145" i="1" s="1"/>
  <c r="Q145" i="1" s="1"/>
  <c r="H96" i="1"/>
  <c r="I96" i="1" s="1"/>
  <c r="Q96" i="1" s="1"/>
  <c r="H160" i="1"/>
  <c r="I160" i="1" s="1"/>
  <c r="Q160" i="1" s="1"/>
  <c r="H205" i="1"/>
  <c r="I205" i="1" s="1"/>
  <c r="Q205" i="1" s="1"/>
  <c r="H206" i="1"/>
  <c r="I206" i="1" s="1"/>
  <c r="Q206" i="1" s="1"/>
  <c r="H10" i="1"/>
  <c r="I10" i="1" s="1"/>
  <c r="Q10" i="1" s="1"/>
  <c r="H98" i="1"/>
  <c r="I98" i="1" s="1"/>
  <c r="Q98" i="1" s="1"/>
  <c r="H19" i="1"/>
  <c r="I19" i="1" s="1"/>
  <c r="Q19" i="1" s="1"/>
  <c r="H159" i="1"/>
  <c r="I159" i="1" s="1"/>
  <c r="Q159" i="1" s="1"/>
  <c r="H172" i="1"/>
  <c r="I172" i="1" s="1"/>
  <c r="Q172" i="1" s="1"/>
  <c r="H34" i="1"/>
  <c r="I34" i="1" s="1"/>
  <c r="Q34" i="1" s="1"/>
  <c r="H183" i="1"/>
  <c r="I183" i="1" s="1"/>
  <c r="Q183" i="1" s="1"/>
  <c r="H80" i="1"/>
  <c r="I80" i="1" s="1"/>
  <c r="Q80" i="1" s="1"/>
  <c r="H131" i="1"/>
  <c r="I131" i="1" s="1"/>
  <c r="Q131" i="1" s="1"/>
  <c r="H101" i="1"/>
  <c r="I101" i="1" s="1"/>
  <c r="Q101" i="1" s="1"/>
  <c r="H9" i="1"/>
  <c r="I9" i="1" s="1"/>
  <c r="Q9" i="1" s="1"/>
  <c r="H17" i="1"/>
  <c r="I17" i="1" s="1"/>
  <c r="Q17" i="1" s="1"/>
  <c r="H15" i="1"/>
  <c r="I15" i="1" s="1"/>
  <c r="Q15" i="1" s="1"/>
  <c r="H42" i="1"/>
  <c r="I42" i="1" s="1"/>
  <c r="Q42" i="1" s="1"/>
  <c r="H28" i="1"/>
  <c r="I28" i="1" s="1"/>
  <c r="Q28" i="1" s="1"/>
  <c r="H24" i="1"/>
  <c r="I24" i="1" s="1"/>
  <c r="Q24" i="1" s="1"/>
  <c r="H129" i="1"/>
  <c r="I129" i="1" s="1"/>
  <c r="Q129" i="1" s="1"/>
  <c r="H85" i="1"/>
  <c r="I85" i="1" s="1"/>
  <c r="Q85" i="1" s="1"/>
  <c r="H149" i="1"/>
  <c r="I149" i="1" s="1"/>
  <c r="Q149" i="1" s="1"/>
  <c r="H110" i="1"/>
  <c r="I110" i="1" s="1"/>
  <c r="Q110" i="1" s="1"/>
  <c r="H174" i="1"/>
  <c r="I174" i="1" s="1"/>
  <c r="Q174" i="1" s="1"/>
  <c r="H55" i="1"/>
  <c r="I55" i="1" s="1"/>
  <c r="Q55" i="1" s="1"/>
  <c r="H125" i="1"/>
  <c r="I125" i="1" s="1"/>
  <c r="Q125" i="1" s="1"/>
  <c r="H189" i="1"/>
  <c r="I189" i="1" s="1"/>
  <c r="Q189" i="1" s="1"/>
  <c r="H175" i="1"/>
  <c r="I175" i="1" s="1"/>
  <c r="Q175" i="1" s="1"/>
  <c r="H91" i="1"/>
  <c r="I91" i="1" s="1"/>
  <c r="Q91" i="1" s="1"/>
  <c r="H106" i="1"/>
  <c r="I106" i="1" s="1"/>
  <c r="Q106" i="1" s="1"/>
  <c r="H170" i="1"/>
  <c r="I170" i="1" s="1"/>
  <c r="Q170" i="1" s="1"/>
  <c r="H40" i="1"/>
  <c r="I40" i="1" s="1"/>
  <c r="Q40" i="1" s="1"/>
  <c r="H18" i="1"/>
  <c r="I18" i="1" s="1"/>
  <c r="Q18" i="1" s="1"/>
  <c r="H30" i="1"/>
  <c r="I30" i="1" s="1"/>
  <c r="Q30" i="1" s="1"/>
  <c r="H162" i="1"/>
  <c r="I162" i="1" s="1"/>
  <c r="Q162" i="1" s="1"/>
  <c r="H26" i="1"/>
  <c r="I26" i="1" s="1"/>
  <c r="Q26" i="1" s="1"/>
  <c r="H75" i="1"/>
  <c r="I75" i="1" s="1"/>
  <c r="Q75" i="1" s="1"/>
  <c r="H108" i="1"/>
  <c r="I108" i="1" s="1"/>
  <c r="Q108" i="1" s="1"/>
  <c r="H46" i="1"/>
  <c r="I46" i="1" s="1"/>
  <c r="Q46" i="1" s="1"/>
  <c r="H27" i="1"/>
  <c r="I27" i="1" s="1"/>
  <c r="Q27" i="1" s="1"/>
  <c r="H39" i="1"/>
  <c r="I39" i="1" s="1"/>
  <c r="Q39" i="1" s="1"/>
  <c r="H119" i="1"/>
  <c r="I119" i="1" s="1"/>
  <c r="Q119" i="1" s="1"/>
  <c r="H144" i="1"/>
  <c r="I144" i="1" s="1"/>
  <c r="Q144" i="1" s="1"/>
  <c r="H105" i="1"/>
  <c r="I105" i="1" s="1"/>
  <c r="Q105" i="1" s="1"/>
  <c r="H50" i="1"/>
  <c r="I50" i="1" s="1"/>
  <c r="Q50" i="1" s="1"/>
  <c r="H165" i="1"/>
  <c r="I165" i="1" s="1"/>
  <c r="Q165" i="1" s="1"/>
  <c r="O8" i="1"/>
  <c r="H8" i="1"/>
  <c r="I8" i="1" s="1"/>
  <c r="H25" i="1"/>
  <c r="I25" i="1" s="1"/>
  <c r="Q25" i="1" s="1"/>
  <c r="H47" i="1"/>
  <c r="I47" i="1" s="1"/>
  <c r="Q47" i="1" s="1"/>
  <c r="H43" i="1"/>
  <c r="I43" i="1" s="1"/>
  <c r="Q43" i="1" s="1"/>
  <c r="H36" i="1"/>
  <c r="I36" i="1" s="1"/>
  <c r="Q36" i="1" s="1"/>
  <c r="H179" i="1"/>
  <c r="I179" i="1" s="1"/>
  <c r="Q179" i="1" s="1"/>
  <c r="H103" i="1"/>
  <c r="I103" i="1" s="1"/>
  <c r="Q103" i="1" s="1"/>
  <c r="H167" i="1"/>
  <c r="I167" i="1" s="1"/>
  <c r="Q167" i="1" s="1"/>
  <c r="H116" i="1"/>
  <c r="I116" i="1" s="1"/>
  <c r="Q116" i="1" s="1"/>
  <c r="H180" i="1"/>
  <c r="I180" i="1" s="1"/>
  <c r="Q180" i="1" s="1"/>
  <c r="H79" i="1"/>
  <c r="I79" i="1" s="1"/>
  <c r="Q79" i="1" s="1"/>
  <c r="H16" i="1"/>
  <c r="I16" i="1" s="1"/>
  <c r="Q16" i="1" s="1"/>
  <c r="H195" i="1"/>
  <c r="I195" i="1" s="1"/>
  <c r="Q195" i="1" s="1"/>
  <c r="O11" i="1"/>
  <c r="H11" i="1"/>
  <c r="I11" i="1" s="1"/>
  <c r="Q11" i="1" s="1"/>
  <c r="H44" i="1"/>
  <c r="I44" i="1" s="1"/>
  <c r="Q44" i="1" s="1"/>
  <c r="H191" i="1"/>
  <c r="I191" i="1" s="1"/>
  <c r="Q191" i="1" s="1"/>
  <c r="H198" i="1"/>
  <c r="I198" i="1" s="1"/>
  <c r="Q198" i="1" s="1"/>
  <c r="H113" i="1"/>
  <c r="I113" i="1" s="1"/>
  <c r="Q113" i="1" s="1"/>
  <c r="H177" i="1"/>
  <c r="I177" i="1" s="1"/>
  <c r="Q177" i="1" s="1"/>
  <c r="H41" i="1"/>
  <c r="I41" i="1" s="1"/>
  <c r="Q41" i="1" s="1"/>
  <c r="H48" i="1"/>
  <c r="I48" i="1" s="1"/>
  <c r="Q48" i="1" s="1"/>
  <c r="H38" i="1"/>
  <c r="I38" i="1" s="1"/>
  <c r="Q38" i="1" s="1"/>
  <c r="H14" i="1"/>
  <c r="I14" i="1" s="1"/>
  <c r="Q14" i="1" s="1"/>
  <c r="H13" i="1"/>
  <c r="I13" i="1" s="1"/>
  <c r="Q13" i="1" s="1"/>
  <c r="H87" i="1"/>
  <c r="I87" i="1" s="1"/>
  <c r="Q87" i="1" s="1"/>
  <c r="H151" i="1"/>
  <c r="I151" i="1" s="1"/>
  <c r="Q151" i="1" s="1"/>
  <c r="H52" i="1"/>
  <c r="I52" i="1" s="1"/>
  <c r="Q52" i="1" s="1"/>
  <c r="H112" i="1"/>
  <c r="I112" i="1" s="1"/>
  <c r="Q112" i="1" s="1"/>
  <c r="H176" i="1"/>
  <c r="I176" i="1" s="1"/>
  <c r="Q176" i="1" s="1"/>
  <c r="H65" i="1"/>
  <c r="I65" i="1" s="1"/>
  <c r="Q65" i="1" s="1"/>
  <c r="H137" i="1"/>
  <c r="I137" i="1" s="1"/>
  <c r="Q137" i="1" s="1"/>
  <c r="H88" i="1"/>
  <c r="I88" i="1" s="1"/>
  <c r="Q88" i="1" s="1"/>
  <c r="H152" i="1"/>
  <c r="I152" i="1" s="1"/>
  <c r="Q152" i="1" s="1"/>
  <c r="H74" i="1"/>
  <c r="I74" i="1" s="1"/>
  <c r="Q74" i="1" s="1"/>
  <c r="H58" i="1"/>
  <c r="I58" i="1" s="1"/>
  <c r="Q58" i="1" s="1"/>
  <c r="H133" i="1"/>
  <c r="I133" i="1" s="1"/>
  <c r="Q133" i="1" s="1"/>
  <c r="H59" i="1"/>
  <c r="I59" i="1" s="1"/>
  <c r="Q59" i="1" s="1"/>
  <c r="H62" i="1"/>
  <c r="I62" i="1" s="1"/>
  <c r="Q62" i="1" s="1"/>
  <c r="H193" i="1"/>
  <c r="I193" i="1" s="1"/>
  <c r="Q193" i="1" s="1"/>
  <c r="H121" i="1"/>
  <c r="I121" i="1" s="1"/>
  <c r="Q121" i="1" s="1"/>
  <c r="H51" i="1"/>
  <c r="I51" i="1" s="1"/>
  <c r="Q51" i="1" s="1"/>
  <c r="H104" i="1"/>
  <c r="I104" i="1" s="1"/>
  <c r="Q104" i="1" s="1"/>
  <c r="H168" i="1"/>
  <c r="I168" i="1" s="1"/>
  <c r="Q168" i="1" s="1"/>
  <c r="H67" i="1"/>
  <c r="I67" i="1" s="1"/>
  <c r="Q67" i="1" s="1"/>
  <c r="H134" i="1"/>
  <c r="I134" i="1" s="1"/>
  <c r="Q134" i="1" s="1"/>
  <c r="H197" i="1"/>
  <c r="I197" i="1" s="1"/>
  <c r="Q197" i="1" s="1"/>
  <c r="H90" i="1"/>
  <c r="I90" i="1" s="1"/>
  <c r="Q90" i="1" s="1"/>
  <c r="H154" i="1"/>
  <c r="I154" i="1" s="1"/>
  <c r="Q154" i="1" s="1"/>
  <c r="H185" i="1"/>
  <c r="I185" i="1" s="1"/>
  <c r="Q185" i="1" s="1"/>
  <c r="H115" i="1"/>
  <c r="I115" i="1" s="1"/>
  <c r="Q115" i="1" s="1"/>
  <c r="H68" i="1"/>
  <c r="I68" i="1" s="1"/>
  <c r="Q68" i="1" s="1"/>
  <c r="H130" i="1"/>
  <c r="I130" i="1" s="1"/>
  <c r="Q130" i="1" s="1"/>
  <c r="H196" i="1"/>
  <c r="I196" i="1" s="1"/>
  <c r="Q196" i="1" s="1"/>
  <c r="H163" i="1"/>
  <c r="I163" i="1" s="1"/>
  <c r="Q163" i="1" s="1"/>
  <c r="H72" i="1"/>
  <c r="I72" i="1" s="1"/>
  <c r="Q72" i="1" s="1"/>
  <c r="H139" i="1"/>
  <c r="I139" i="1" s="1"/>
  <c r="Q139" i="1" s="1"/>
  <c r="H204" i="1"/>
  <c r="I204" i="1" s="1"/>
  <c r="Q204" i="1" s="1"/>
  <c r="H100" i="1"/>
  <c r="I100" i="1" s="1"/>
  <c r="Q100" i="1" s="1"/>
  <c r="H164" i="1"/>
  <c r="I164" i="1" s="1"/>
  <c r="Q164" i="1" s="1"/>
  <c r="H127" i="1"/>
  <c r="I127" i="1" s="1"/>
  <c r="Q127" i="1" s="1"/>
  <c r="H140" i="1"/>
  <c r="I140" i="1" s="1"/>
  <c r="Q140" i="1" s="1"/>
  <c r="H61" i="1"/>
  <c r="I61" i="1" s="1"/>
  <c r="Q61" i="1" s="1"/>
  <c r="H200" i="1"/>
  <c r="I200" i="1" s="1"/>
  <c r="Q200" i="1" s="1"/>
  <c r="H66" i="1"/>
  <c r="I66" i="1" s="1"/>
  <c r="Q66" i="1" s="1"/>
  <c r="H194" i="1"/>
  <c r="I194" i="1" s="1"/>
  <c r="Q194" i="1" s="1"/>
  <c r="H93" i="1"/>
  <c r="I93" i="1" s="1"/>
  <c r="Q93" i="1" s="1"/>
  <c r="H157" i="1"/>
  <c r="I157" i="1" s="1"/>
  <c r="Q157" i="1" s="1"/>
  <c r="H102" i="1"/>
  <c r="I102" i="1" s="1"/>
  <c r="Q102" i="1" s="1"/>
  <c r="H166" i="1"/>
  <c r="I166" i="1" s="1"/>
  <c r="Q166" i="1" s="1"/>
  <c r="H70" i="1"/>
  <c r="I70" i="1" s="1"/>
  <c r="Q70" i="1" s="1"/>
  <c r="H83" i="1"/>
  <c r="I83" i="1" s="1"/>
  <c r="Q83" i="1" s="1"/>
  <c r="H76" i="1"/>
  <c r="I76" i="1" s="1"/>
  <c r="Q76" i="1" s="1"/>
  <c r="I190" i="1"/>
  <c r="Q190" i="1" s="1"/>
  <c r="I89" i="1"/>
  <c r="Q89" i="1" s="1"/>
  <c r="I92" i="1"/>
  <c r="Q92" i="1" s="1"/>
  <c r="I95" i="1"/>
  <c r="Q95" i="1" s="1"/>
  <c r="I86" i="1"/>
  <c r="Q86" i="1" s="1"/>
  <c r="I187" i="1"/>
  <c r="Q187" i="1" s="1"/>
  <c r="I78" i="1"/>
  <c r="Q78" i="1" s="1"/>
  <c r="I32" i="1"/>
  <c r="Q32" i="1" s="1"/>
  <c r="I21" i="1"/>
  <c r="Q21" i="1" s="1"/>
  <c r="Q8" i="1" l="1"/>
  <c r="D1" i="1"/>
  <c r="I6" i="1"/>
</calcChain>
</file>

<file path=xl/sharedStrings.xml><?xml version="1.0" encoding="utf-8"?>
<sst xmlns="http://schemas.openxmlformats.org/spreadsheetml/2006/main" count="82" uniqueCount="22">
  <si>
    <t>mean</t>
  </si>
  <si>
    <t>std</t>
  </si>
  <si>
    <t>times leaving before flight</t>
  </si>
  <si>
    <t>travel time</t>
  </si>
  <si>
    <t>ln normal</t>
  </si>
  <si>
    <t>target</t>
  </si>
  <si>
    <t>adjust</t>
  </si>
  <si>
    <t>Time before flight</t>
  </si>
  <si>
    <t>Add rush hour.</t>
  </si>
  <si>
    <t xml:space="preserve">Split travel time average /variance </t>
  </si>
  <si>
    <t>rush</t>
  </si>
  <si>
    <t>net</t>
  </si>
  <si>
    <t>b0</t>
  </si>
  <si>
    <t>b1</t>
  </si>
  <si>
    <t>Neg LL</t>
  </si>
  <si>
    <t>Outcome</t>
  </si>
  <si>
    <t>Predicted Probability</t>
  </si>
  <si>
    <t>Log Likelihood</t>
  </si>
  <si>
    <t>b2</t>
  </si>
  <si>
    <t>Rush</t>
  </si>
  <si>
    <t>Linear Predictor (Raw)</t>
  </si>
  <si>
    <t>Linear Predictor (Bounded)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</si>
</sst>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7D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0" applyNumberFormat="1"/>
    <xf numFmtId="1" fontId="0" fillId="0" borderId="0" xfId="0" applyNumberFormat="1"/>
    <xf numFmtId="0" fontId="0" fillId="2" borderId="0" xfId="0" applyFill="1" applyAlignment="1">
      <alignment wrapText="1"/>
    </xf>
    <xf numFmtId="164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1" fontId="0" fillId="2" borderId="0" xfId="0" applyNumberFormat="1" applyFill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F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data!$O$8:$O$207</c:f>
              <c:numCache>
                <c:formatCode>0.0</c:formatCode>
                <c:ptCount val="200"/>
                <c:pt idx="0">
                  <c:v>122</c:v>
                </c:pt>
                <c:pt idx="1">
                  <c:v>95</c:v>
                </c:pt>
                <c:pt idx="2">
                  <c:v>158</c:v>
                </c:pt>
                <c:pt idx="3">
                  <c:v>216</c:v>
                </c:pt>
                <c:pt idx="4">
                  <c:v>143</c:v>
                </c:pt>
                <c:pt idx="5">
                  <c:v>65</c:v>
                </c:pt>
                <c:pt idx="6">
                  <c:v>87</c:v>
                </c:pt>
                <c:pt idx="7">
                  <c:v>60</c:v>
                </c:pt>
                <c:pt idx="8">
                  <c:v>108</c:v>
                </c:pt>
                <c:pt idx="9">
                  <c:v>124</c:v>
                </c:pt>
                <c:pt idx="10">
                  <c:v>56</c:v>
                </c:pt>
                <c:pt idx="11">
                  <c:v>150</c:v>
                </c:pt>
                <c:pt idx="12">
                  <c:v>113</c:v>
                </c:pt>
                <c:pt idx="13">
                  <c:v>138</c:v>
                </c:pt>
                <c:pt idx="14">
                  <c:v>52</c:v>
                </c:pt>
                <c:pt idx="15">
                  <c:v>354</c:v>
                </c:pt>
                <c:pt idx="16">
                  <c:v>177</c:v>
                </c:pt>
                <c:pt idx="17">
                  <c:v>116</c:v>
                </c:pt>
                <c:pt idx="18">
                  <c:v>90</c:v>
                </c:pt>
                <c:pt idx="19">
                  <c:v>66</c:v>
                </c:pt>
                <c:pt idx="20">
                  <c:v>127</c:v>
                </c:pt>
                <c:pt idx="21">
                  <c:v>226</c:v>
                </c:pt>
                <c:pt idx="22">
                  <c:v>171</c:v>
                </c:pt>
                <c:pt idx="23">
                  <c:v>73</c:v>
                </c:pt>
                <c:pt idx="24">
                  <c:v>129</c:v>
                </c:pt>
                <c:pt idx="25">
                  <c:v>63</c:v>
                </c:pt>
                <c:pt idx="26">
                  <c:v>98</c:v>
                </c:pt>
                <c:pt idx="27">
                  <c:v>215</c:v>
                </c:pt>
                <c:pt idx="28">
                  <c:v>151</c:v>
                </c:pt>
                <c:pt idx="29">
                  <c:v>78</c:v>
                </c:pt>
                <c:pt idx="30">
                  <c:v>152</c:v>
                </c:pt>
                <c:pt idx="31">
                  <c:v>381</c:v>
                </c:pt>
                <c:pt idx="32">
                  <c:v>141</c:v>
                </c:pt>
                <c:pt idx="33">
                  <c:v>79</c:v>
                </c:pt>
                <c:pt idx="34">
                  <c:v>74</c:v>
                </c:pt>
                <c:pt idx="35">
                  <c:v>165</c:v>
                </c:pt>
                <c:pt idx="36">
                  <c:v>54</c:v>
                </c:pt>
                <c:pt idx="37">
                  <c:v>107</c:v>
                </c:pt>
                <c:pt idx="38">
                  <c:v>157</c:v>
                </c:pt>
                <c:pt idx="39">
                  <c:v>64</c:v>
                </c:pt>
                <c:pt idx="40">
                  <c:v>119</c:v>
                </c:pt>
                <c:pt idx="41">
                  <c:v>216</c:v>
                </c:pt>
                <c:pt idx="42">
                  <c:v>59</c:v>
                </c:pt>
                <c:pt idx="43">
                  <c:v>99</c:v>
                </c:pt>
                <c:pt idx="44">
                  <c:v>221</c:v>
                </c:pt>
                <c:pt idx="45">
                  <c:v>64</c:v>
                </c:pt>
                <c:pt idx="46">
                  <c:v>105</c:v>
                </c:pt>
                <c:pt idx="47">
                  <c:v>100</c:v>
                </c:pt>
                <c:pt idx="48">
                  <c:v>109</c:v>
                </c:pt>
                <c:pt idx="49">
                  <c:v>153</c:v>
                </c:pt>
                <c:pt idx="50">
                  <c:v>96</c:v>
                </c:pt>
                <c:pt idx="51">
                  <c:v>122</c:v>
                </c:pt>
                <c:pt idx="52">
                  <c:v>85</c:v>
                </c:pt>
                <c:pt idx="53">
                  <c:v>101</c:v>
                </c:pt>
                <c:pt idx="54">
                  <c:v>123</c:v>
                </c:pt>
                <c:pt idx="55">
                  <c:v>187</c:v>
                </c:pt>
                <c:pt idx="56">
                  <c:v>91</c:v>
                </c:pt>
                <c:pt idx="57">
                  <c:v>80</c:v>
                </c:pt>
                <c:pt idx="58">
                  <c:v>104</c:v>
                </c:pt>
                <c:pt idx="59">
                  <c:v>61</c:v>
                </c:pt>
                <c:pt idx="60">
                  <c:v>66</c:v>
                </c:pt>
                <c:pt idx="61">
                  <c:v>201</c:v>
                </c:pt>
                <c:pt idx="62">
                  <c:v>104</c:v>
                </c:pt>
                <c:pt idx="63">
                  <c:v>114</c:v>
                </c:pt>
                <c:pt idx="64">
                  <c:v>101</c:v>
                </c:pt>
                <c:pt idx="65">
                  <c:v>152</c:v>
                </c:pt>
                <c:pt idx="66">
                  <c:v>148</c:v>
                </c:pt>
                <c:pt idx="67">
                  <c:v>113</c:v>
                </c:pt>
                <c:pt idx="68">
                  <c:v>140</c:v>
                </c:pt>
                <c:pt idx="69">
                  <c:v>83</c:v>
                </c:pt>
                <c:pt idx="70">
                  <c:v>66</c:v>
                </c:pt>
                <c:pt idx="71">
                  <c:v>114</c:v>
                </c:pt>
                <c:pt idx="72">
                  <c:v>98</c:v>
                </c:pt>
                <c:pt idx="73">
                  <c:v>93</c:v>
                </c:pt>
                <c:pt idx="74">
                  <c:v>211</c:v>
                </c:pt>
                <c:pt idx="75">
                  <c:v>123</c:v>
                </c:pt>
                <c:pt idx="76">
                  <c:v>91</c:v>
                </c:pt>
                <c:pt idx="77">
                  <c:v>207</c:v>
                </c:pt>
                <c:pt idx="78">
                  <c:v>150</c:v>
                </c:pt>
                <c:pt idx="79">
                  <c:v>154</c:v>
                </c:pt>
                <c:pt idx="80">
                  <c:v>167</c:v>
                </c:pt>
                <c:pt idx="81">
                  <c:v>125</c:v>
                </c:pt>
                <c:pt idx="82">
                  <c:v>86</c:v>
                </c:pt>
                <c:pt idx="83">
                  <c:v>83</c:v>
                </c:pt>
                <c:pt idx="84">
                  <c:v>91</c:v>
                </c:pt>
                <c:pt idx="85">
                  <c:v>143</c:v>
                </c:pt>
                <c:pt idx="86">
                  <c:v>186</c:v>
                </c:pt>
                <c:pt idx="87">
                  <c:v>86</c:v>
                </c:pt>
                <c:pt idx="88">
                  <c:v>400</c:v>
                </c:pt>
                <c:pt idx="89">
                  <c:v>127</c:v>
                </c:pt>
                <c:pt idx="90">
                  <c:v>183</c:v>
                </c:pt>
                <c:pt idx="91">
                  <c:v>130</c:v>
                </c:pt>
                <c:pt idx="92">
                  <c:v>145</c:v>
                </c:pt>
                <c:pt idx="93">
                  <c:v>69</c:v>
                </c:pt>
                <c:pt idx="94">
                  <c:v>95</c:v>
                </c:pt>
                <c:pt idx="95">
                  <c:v>97</c:v>
                </c:pt>
                <c:pt idx="96">
                  <c:v>146</c:v>
                </c:pt>
                <c:pt idx="97">
                  <c:v>125</c:v>
                </c:pt>
                <c:pt idx="98">
                  <c:v>168</c:v>
                </c:pt>
                <c:pt idx="99">
                  <c:v>91</c:v>
                </c:pt>
                <c:pt idx="100">
                  <c:v>56</c:v>
                </c:pt>
                <c:pt idx="101">
                  <c:v>180</c:v>
                </c:pt>
                <c:pt idx="102">
                  <c:v>57</c:v>
                </c:pt>
                <c:pt idx="103">
                  <c:v>119</c:v>
                </c:pt>
                <c:pt idx="104">
                  <c:v>151</c:v>
                </c:pt>
                <c:pt idx="105">
                  <c:v>102</c:v>
                </c:pt>
                <c:pt idx="106">
                  <c:v>176</c:v>
                </c:pt>
                <c:pt idx="107">
                  <c:v>144</c:v>
                </c:pt>
                <c:pt idx="108">
                  <c:v>302</c:v>
                </c:pt>
                <c:pt idx="109">
                  <c:v>105</c:v>
                </c:pt>
                <c:pt idx="110">
                  <c:v>120</c:v>
                </c:pt>
                <c:pt idx="111">
                  <c:v>90</c:v>
                </c:pt>
                <c:pt idx="112">
                  <c:v>87</c:v>
                </c:pt>
                <c:pt idx="113">
                  <c:v>53</c:v>
                </c:pt>
                <c:pt idx="114">
                  <c:v>74</c:v>
                </c:pt>
                <c:pt idx="115">
                  <c:v>76</c:v>
                </c:pt>
                <c:pt idx="116">
                  <c:v>76</c:v>
                </c:pt>
                <c:pt idx="117">
                  <c:v>70</c:v>
                </c:pt>
                <c:pt idx="118">
                  <c:v>293</c:v>
                </c:pt>
                <c:pt idx="119">
                  <c:v>186</c:v>
                </c:pt>
                <c:pt idx="120">
                  <c:v>158</c:v>
                </c:pt>
                <c:pt idx="121">
                  <c:v>160</c:v>
                </c:pt>
                <c:pt idx="122">
                  <c:v>91</c:v>
                </c:pt>
                <c:pt idx="123">
                  <c:v>69</c:v>
                </c:pt>
                <c:pt idx="124">
                  <c:v>92</c:v>
                </c:pt>
                <c:pt idx="125">
                  <c:v>116</c:v>
                </c:pt>
                <c:pt idx="126">
                  <c:v>116</c:v>
                </c:pt>
                <c:pt idx="127">
                  <c:v>117</c:v>
                </c:pt>
                <c:pt idx="128">
                  <c:v>56</c:v>
                </c:pt>
                <c:pt idx="129">
                  <c:v>105</c:v>
                </c:pt>
                <c:pt idx="130">
                  <c:v>121</c:v>
                </c:pt>
                <c:pt idx="131">
                  <c:v>75</c:v>
                </c:pt>
                <c:pt idx="132">
                  <c:v>182</c:v>
                </c:pt>
                <c:pt idx="133">
                  <c:v>74</c:v>
                </c:pt>
                <c:pt idx="134">
                  <c:v>100</c:v>
                </c:pt>
                <c:pt idx="135">
                  <c:v>95</c:v>
                </c:pt>
                <c:pt idx="136">
                  <c:v>124</c:v>
                </c:pt>
                <c:pt idx="137">
                  <c:v>90</c:v>
                </c:pt>
                <c:pt idx="138">
                  <c:v>114</c:v>
                </c:pt>
                <c:pt idx="139">
                  <c:v>147</c:v>
                </c:pt>
                <c:pt idx="140">
                  <c:v>64</c:v>
                </c:pt>
                <c:pt idx="141">
                  <c:v>85</c:v>
                </c:pt>
                <c:pt idx="142">
                  <c:v>186</c:v>
                </c:pt>
                <c:pt idx="143">
                  <c:v>80</c:v>
                </c:pt>
                <c:pt idx="144">
                  <c:v>101</c:v>
                </c:pt>
                <c:pt idx="145">
                  <c:v>68</c:v>
                </c:pt>
                <c:pt idx="146">
                  <c:v>170</c:v>
                </c:pt>
                <c:pt idx="147">
                  <c:v>115</c:v>
                </c:pt>
                <c:pt idx="148">
                  <c:v>205</c:v>
                </c:pt>
                <c:pt idx="149">
                  <c:v>60</c:v>
                </c:pt>
                <c:pt idx="150">
                  <c:v>159</c:v>
                </c:pt>
                <c:pt idx="151">
                  <c:v>109</c:v>
                </c:pt>
                <c:pt idx="152">
                  <c:v>114</c:v>
                </c:pt>
                <c:pt idx="153">
                  <c:v>197</c:v>
                </c:pt>
                <c:pt idx="154">
                  <c:v>319</c:v>
                </c:pt>
                <c:pt idx="155">
                  <c:v>132</c:v>
                </c:pt>
                <c:pt idx="156">
                  <c:v>103</c:v>
                </c:pt>
                <c:pt idx="157">
                  <c:v>184</c:v>
                </c:pt>
                <c:pt idx="158">
                  <c:v>89</c:v>
                </c:pt>
                <c:pt idx="159">
                  <c:v>95</c:v>
                </c:pt>
                <c:pt idx="160">
                  <c:v>182</c:v>
                </c:pt>
                <c:pt idx="161">
                  <c:v>192</c:v>
                </c:pt>
                <c:pt idx="162">
                  <c:v>45</c:v>
                </c:pt>
                <c:pt idx="163">
                  <c:v>176</c:v>
                </c:pt>
                <c:pt idx="164">
                  <c:v>159</c:v>
                </c:pt>
                <c:pt idx="165">
                  <c:v>73</c:v>
                </c:pt>
                <c:pt idx="166">
                  <c:v>78</c:v>
                </c:pt>
                <c:pt idx="167">
                  <c:v>113</c:v>
                </c:pt>
                <c:pt idx="168">
                  <c:v>136</c:v>
                </c:pt>
                <c:pt idx="169">
                  <c:v>310</c:v>
                </c:pt>
                <c:pt idx="170">
                  <c:v>137</c:v>
                </c:pt>
                <c:pt idx="171">
                  <c:v>248</c:v>
                </c:pt>
                <c:pt idx="172">
                  <c:v>161</c:v>
                </c:pt>
                <c:pt idx="173">
                  <c:v>124</c:v>
                </c:pt>
                <c:pt idx="174">
                  <c:v>105</c:v>
                </c:pt>
                <c:pt idx="175">
                  <c:v>104</c:v>
                </c:pt>
                <c:pt idx="176">
                  <c:v>179</c:v>
                </c:pt>
                <c:pt idx="177">
                  <c:v>112</c:v>
                </c:pt>
                <c:pt idx="178">
                  <c:v>106</c:v>
                </c:pt>
                <c:pt idx="179">
                  <c:v>107</c:v>
                </c:pt>
                <c:pt idx="180">
                  <c:v>237</c:v>
                </c:pt>
                <c:pt idx="181">
                  <c:v>174</c:v>
                </c:pt>
                <c:pt idx="182">
                  <c:v>107</c:v>
                </c:pt>
                <c:pt idx="183">
                  <c:v>96</c:v>
                </c:pt>
                <c:pt idx="184">
                  <c:v>104</c:v>
                </c:pt>
                <c:pt idx="185">
                  <c:v>100</c:v>
                </c:pt>
                <c:pt idx="186">
                  <c:v>357</c:v>
                </c:pt>
                <c:pt idx="187">
                  <c:v>101</c:v>
                </c:pt>
                <c:pt idx="188">
                  <c:v>99</c:v>
                </c:pt>
                <c:pt idx="189">
                  <c:v>69</c:v>
                </c:pt>
                <c:pt idx="190">
                  <c:v>130</c:v>
                </c:pt>
                <c:pt idx="191">
                  <c:v>58</c:v>
                </c:pt>
                <c:pt idx="192">
                  <c:v>129</c:v>
                </c:pt>
                <c:pt idx="193">
                  <c:v>64</c:v>
                </c:pt>
                <c:pt idx="194">
                  <c:v>189</c:v>
                </c:pt>
                <c:pt idx="195">
                  <c:v>121</c:v>
                </c:pt>
                <c:pt idx="196">
                  <c:v>97</c:v>
                </c:pt>
                <c:pt idx="197">
                  <c:v>137</c:v>
                </c:pt>
                <c:pt idx="198">
                  <c:v>519</c:v>
                </c:pt>
                <c:pt idx="199">
                  <c:v>64</c:v>
                </c:pt>
              </c:numCache>
            </c:numRef>
          </c:xVal>
          <c:yVal>
            <c:numRef>
              <c:f>data!$Q$8:$Q$207</c:f>
              <c:numCache>
                <c:formatCode>General</c:formatCode>
                <c:ptCount val="2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5B-4683-AD8B-C2EFD209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21408"/>
        <c:axId val="1534138208"/>
      </c:scatterChart>
      <c:valAx>
        <c:axId val="1534121408"/>
        <c:scaling>
          <c:orientation val="minMax"/>
          <c:max val="250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Before Flight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38208"/>
        <c:crosses val="autoZero"/>
        <c:crossBetween val="midCat"/>
      </c:valAx>
      <c:valAx>
        <c:axId val="15341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On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2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(2)'!$O$8:$O$207</c:f>
              <c:numCache>
                <c:formatCode>0.0</c:formatCode>
                <c:ptCount val="200"/>
                <c:pt idx="0">
                  <c:v>116</c:v>
                </c:pt>
                <c:pt idx="1">
                  <c:v>73</c:v>
                </c:pt>
                <c:pt idx="2">
                  <c:v>113</c:v>
                </c:pt>
                <c:pt idx="3">
                  <c:v>115</c:v>
                </c:pt>
                <c:pt idx="4">
                  <c:v>174</c:v>
                </c:pt>
                <c:pt idx="5">
                  <c:v>91</c:v>
                </c:pt>
                <c:pt idx="6">
                  <c:v>62</c:v>
                </c:pt>
                <c:pt idx="7">
                  <c:v>30</c:v>
                </c:pt>
                <c:pt idx="8">
                  <c:v>45</c:v>
                </c:pt>
                <c:pt idx="9">
                  <c:v>127</c:v>
                </c:pt>
                <c:pt idx="10">
                  <c:v>130</c:v>
                </c:pt>
                <c:pt idx="11">
                  <c:v>99</c:v>
                </c:pt>
                <c:pt idx="12">
                  <c:v>277</c:v>
                </c:pt>
                <c:pt idx="13">
                  <c:v>50</c:v>
                </c:pt>
                <c:pt idx="14">
                  <c:v>109</c:v>
                </c:pt>
                <c:pt idx="15">
                  <c:v>145</c:v>
                </c:pt>
                <c:pt idx="16">
                  <c:v>137</c:v>
                </c:pt>
                <c:pt idx="17">
                  <c:v>162</c:v>
                </c:pt>
                <c:pt idx="18">
                  <c:v>204</c:v>
                </c:pt>
                <c:pt idx="19">
                  <c:v>75</c:v>
                </c:pt>
                <c:pt idx="20">
                  <c:v>69</c:v>
                </c:pt>
                <c:pt idx="21">
                  <c:v>56</c:v>
                </c:pt>
                <c:pt idx="22">
                  <c:v>65</c:v>
                </c:pt>
                <c:pt idx="23">
                  <c:v>166</c:v>
                </c:pt>
                <c:pt idx="24">
                  <c:v>58</c:v>
                </c:pt>
                <c:pt idx="25">
                  <c:v>138</c:v>
                </c:pt>
                <c:pt idx="26">
                  <c:v>84</c:v>
                </c:pt>
                <c:pt idx="27">
                  <c:v>103</c:v>
                </c:pt>
                <c:pt idx="28">
                  <c:v>294</c:v>
                </c:pt>
                <c:pt idx="29">
                  <c:v>154</c:v>
                </c:pt>
                <c:pt idx="30">
                  <c:v>125</c:v>
                </c:pt>
                <c:pt idx="31">
                  <c:v>45</c:v>
                </c:pt>
                <c:pt idx="32">
                  <c:v>71</c:v>
                </c:pt>
                <c:pt idx="33">
                  <c:v>51</c:v>
                </c:pt>
                <c:pt idx="34">
                  <c:v>144</c:v>
                </c:pt>
                <c:pt idx="35">
                  <c:v>190</c:v>
                </c:pt>
                <c:pt idx="36">
                  <c:v>114</c:v>
                </c:pt>
                <c:pt idx="37">
                  <c:v>119</c:v>
                </c:pt>
                <c:pt idx="38">
                  <c:v>259</c:v>
                </c:pt>
                <c:pt idx="39">
                  <c:v>126</c:v>
                </c:pt>
                <c:pt idx="40">
                  <c:v>76</c:v>
                </c:pt>
                <c:pt idx="41">
                  <c:v>58</c:v>
                </c:pt>
                <c:pt idx="42">
                  <c:v>178</c:v>
                </c:pt>
                <c:pt idx="43">
                  <c:v>110</c:v>
                </c:pt>
                <c:pt idx="44">
                  <c:v>160</c:v>
                </c:pt>
                <c:pt idx="45">
                  <c:v>118</c:v>
                </c:pt>
                <c:pt idx="46">
                  <c:v>118</c:v>
                </c:pt>
                <c:pt idx="47">
                  <c:v>87</c:v>
                </c:pt>
                <c:pt idx="48">
                  <c:v>131</c:v>
                </c:pt>
                <c:pt idx="49">
                  <c:v>74</c:v>
                </c:pt>
                <c:pt idx="50">
                  <c:v>281</c:v>
                </c:pt>
                <c:pt idx="51">
                  <c:v>102</c:v>
                </c:pt>
                <c:pt idx="52">
                  <c:v>62</c:v>
                </c:pt>
                <c:pt idx="53">
                  <c:v>150</c:v>
                </c:pt>
                <c:pt idx="54">
                  <c:v>101</c:v>
                </c:pt>
                <c:pt idx="55">
                  <c:v>93</c:v>
                </c:pt>
                <c:pt idx="56">
                  <c:v>79</c:v>
                </c:pt>
                <c:pt idx="57">
                  <c:v>102</c:v>
                </c:pt>
                <c:pt idx="58">
                  <c:v>228</c:v>
                </c:pt>
                <c:pt idx="59">
                  <c:v>59</c:v>
                </c:pt>
                <c:pt idx="60">
                  <c:v>125</c:v>
                </c:pt>
                <c:pt idx="61">
                  <c:v>58</c:v>
                </c:pt>
                <c:pt idx="62">
                  <c:v>171</c:v>
                </c:pt>
                <c:pt idx="63">
                  <c:v>74</c:v>
                </c:pt>
                <c:pt idx="64">
                  <c:v>159</c:v>
                </c:pt>
                <c:pt idx="65">
                  <c:v>97</c:v>
                </c:pt>
                <c:pt idx="66">
                  <c:v>62</c:v>
                </c:pt>
                <c:pt idx="67">
                  <c:v>59</c:v>
                </c:pt>
                <c:pt idx="68">
                  <c:v>68</c:v>
                </c:pt>
                <c:pt idx="69">
                  <c:v>69</c:v>
                </c:pt>
                <c:pt idx="70">
                  <c:v>47</c:v>
                </c:pt>
                <c:pt idx="71">
                  <c:v>276</c:v>
                </c:pt>
                <c:pt idx="72">
                  <c:v>44</c:v>
                </c:pt>
                <c:pt idx="73">
                  <c:v>152</c:v>
                </c:pt>
                <c:pt idx="74">
                  <c:v>130</c:v>
                </c:pt>
                <c:pt idx="75">
                  <c:v>85</c:v>
                </c:pt>
                <c:pt idx="76">
                  <c:v>78</c:v>
                </c:pt>
                <c:pt idx="77">
                  <c:v>93</c:v>
                </c:pt>
                <c:pt idx="78">
                  <c:v>43</c:v>
                </c:pt>
                <c:pt idx="79">
                  <c:v>38</c:v>
                </c:pt>
                <c:pt idx="80">
                  <c:v>220</c:v>
                </c:pt>
                <c:pt idx="81">
                  <c:v>148</c:v>
                </c:pt>
                <c:pt idx="82">
                  <c:v>85</c:v>
                </c:pt>
                <c:pt idx="83">
                  <c:v>76</c:v>
                </c:pt>
                <c:pt idx="84">
                  <c:v>111</c:v>
                </c:pt>
                <c:pt idx="85">
                  <c:v>74</c:v>
                </c:pt>
                <c:pt idx="86">
                  <c:v>430</c:v>
                </c:pt>
                <c:pt idx="87">
                  <c:v>83</c:v>
                </c:pt>
                <c:pt idx="88">
                  <c:v>97</c:v>
                </c:pt>
                <c:pt idx="89">
                  <c:v>113</c:v>
                </c:pt>
                <c:pt idx="90">
                  <c:v>57</c:v>
                </c:pt>
                <c:pt idx="91">
                  <c:v>134</c:v>
                </c:pt>
                <c:pt idx="92">
                  <c:v>111</c:v>
                </c:pt>
                <c:pt idx="93">
                  <c:v>217</c:v>
                </c:pt>
                <c:pt idx="94">
                  <c:v>182</c:v>
                </c:pt>
                <c:pt idx="95">
                  <c:v>49</c:v>
                </c:pt>
                <c:pt idx="96">
                  <c:v>543</c:v>
                </c:pt>
                <c:pt idx="97">
                  <c:v>330</c:v>
                </c:pt>
                <c:pt idx="98">
                  <c:v>59</c:v>
                </c:pt>
                <c:pt idx="99">
                  <c:v>287</c:v>
                </c:pt>
                <c:pt idx="100">
                  <c:v>51</c:v>
                </c:pt>
                <c:pt idx="101">
                  <c:v>136</c:v>
                </c:pt>
                <c:pt idx="102">
                  <c:v>74</c:v>
                </c:pt>
                <c:pt idx="103">
                  <c:v>57</c:v>
                </c:pt>
                <c:pt idx="104">
                  <c:v>181</c:v>
                </c:pt>
                <c:pt idx="105">
                  <c:v>21</c:v>
                </c:pt>
                <c:pt idx="106">
                  <c:v>35</c:v>
                </c:pt>
                <c:pt idx="107">
                  <c:v>179</c:v>
                </c:pt>
                <c:pt idx="108">
                  <c:v>73</c:v>
                </c:pt>
                <c:pt idx="109">
                  <c:v>149</c:v>
                </c:pt>
                <c:pt idx="110">
                  <c:v>125</c:v>
                </c:pt>
                <c:pt idx="111">
                  <c:v>259</c:v>
                </c:pt>
                <c:pt idx="112">
                  <c:v>120</c:v>
                </c:pt>
                <c:pt idx="113">
                  <c:v>40</c:v>
                </c:pt>
                <c:pt idx="114">
                  <c:v>81</c:v>
                </c:pt>
                <c:pt idx="115">
                  <c:v>297</c:v>
                </c:pt>
                <c:pt idx="116">
                  <c:v>133</c:v>
                </c:pt>
                <c:pt idx="117">
                  <c:v>119</c:v>
                </c:pt>
                <c:pt idx="118">
                  <c:v>227</c:v>
                </c:pt>
                <c:pt idx="119">
                  <c:v>227</c:v>
                </c:pt>
                <c:pt idx="120">
                  <c:v>85</c:v>
                </c:pt>
                <c:pt idx="121">
                  <c:v>67</c:v>
                </c:pt>
                <c:pt idx="122">
                  <c:v>140</c:v>
                </c:pt>
                <c:pt idx="123">
                  <c:v>98</c:v>
                </c:pt>
                <c:pt idx="124">
                  <c:v>160</c:v>
                </c:pt>
                <c:pt idx="125">
                  <c:v>26</c:v>
                </c:pt>
                <c:pt idx="126">
                  <c:v>177</c:v>
                </c:pt>
                <c:pt idx="127">
                  <c:v>84</c:v>
                </c:pt>
                <c:pt idx="128">
                  <c:v>52</c:v>
                </c:pt>
                <c:pt idx="129">
                  <c:v>86</c:v>
                </c:pt>
                <c:pt idx="130">
                  <c:v>89</c:v>
                </c:pt>
                <c:pt idx="131">
                  <c:v>88</c:v>
                </c:pt>
                <c:pt idx="132">
                  <c:v>38</c:v>
                </c:pt>
                <c:pt idx="133">
                  <c:v>61</c:v>
                </c:pt>
                <c:pt idx="134">
                  <c:v>64</c:v>
                </c:pt>
                <c:pt idx="135">
                  <c:v>54</c:v>
                </c:pt>
                <c:pt idx="136">
                  <c:v>249</c:v>
                </c:pt>
                <c:pt idx="137">
                  <c:v>203</c:v>
                </c:pt>
                <c:pt idx="138">
                  <c:v>72</c:v>
                </c:pt>
                <c:pt idx="139">
                  <c:v>105</c:v>
                </c:pt>
                <c:pt idx="140">
                  <c:v>66</c:v>
                </c:pt>
                <c:pt idx="141">
                  <c:v>134</c:v>
                </c:pt>
                <c:pt idx="142">
                  <c:v>75</c:v>
                </c:pt>
                <c:pt idx="143">
                  <c:v>125</c:v>
                </c:pt>
                <c:pt idx="144">
                  <c:v>106</c:v>
                </c:pt>
                <c:pt idx="145">
                  <c:v>28</c:v>
                </c:pt>
                <c:pt idx="146">
                  <c:v>74</c:v>
                </c:pt>
                <c:pt idx="147">
                  <c:v>52</c:v>
                </c:pt>
                <c:pt idx="148">
                  <c:v>127</c:v>
                </c:pt>
                <c:pt idx="149">
                  <c:v>120</c:v>
                </c:pt>
                <c:pt idx="150">
                  <c:v>65</c:v>
                </c:pt>
                <c:pt idx="151">
                  <c:v>39</c:v>
                </c:pt>
                <c:pt idx="152">
                  <c:v>153</c:v>
                </c:pt>
                <c:pt idx="153">
                  <c:v>112</c:v>
                </c:pt>
                <c:pt idx="154">
                  <c:v>69</c:v>
                </c:pt>
                <c:pt idx="155">
                  <c:v>75</c:v>
                </c:pt>
                <c:pt idx="156">
                  <c:v>115</c:v>
                </c:pt>
                <c:pt idx="157">
                  <c:v>91</c:v>
                </c:pt>
                <c:pt idx="158">
                  <c:v>185</c:v>
                </c:pt>
                <c:pt idx="159">
                  <c:v>277</c:v>
                </c:pt>
                <c:pt idx="160">
                  <c:v>137</c:v>
                </c:pt>
                <c:pt idx="161">
                  <c:v>149</c:v>
                </c:pt>
                <c:pt idx="162">
                  <c:v>108</c:v>
                </c:pt>
                <c:pt idx="163">
                  <c:v>155</c:v>
                </c:pt>
                <c:pt idx="164">
                  <c:v>32</c:v>
                </c:pt>
                <c:pt idx="165">
                  <c:v>39</c:v>
                </c:pt>
                <c:pt idx="166">
                  <c:v>120</c:v>
                </c:pt>
                <c:pt idx="167">
                  <c:v>116</c:v>
                </c:pt>
                <c:pt idx="168">
                  <c:v>176</c:v>
                </c:pt>
                <c:pt idx="169">
                  <c:v>49</c:v>
                </c:pt>
                <c:pt idx="170">
                  <c:v>144</c:v>
                </c:pt>
                <c:pt idx="171">
                  <c:v>46</c:v>
                </c:pt>
                <c:pt idx="172">
                  <c:v>186</c:v>
                </c:pt>
                <c:pt idx="173">
                  <c:v>145</c:v>
                </c:pt>
                <c:pt idx="174">
                  <c:v>194</c:v>
                </c:pt>
                <c:pt idx="175">
                  <c:v>94</c:v>
                </c:pt>
                <c:pt idx="176">
                  <c:v>58</c:v>
                </c:pt>
                <c:pt idx="177">
                  <c:v>144</c:v>
                </c:pt>
                <c:pt idx="178">
                  <c:v>107</c:v>
                </c:pt>
                <c:pt idx="179">
                  <c:v>301</c:v>
                </c:pt>
                <c:pt idx="180">
                  <c:v>190</c:v>
                </c:pt>
                <c:pt idx="181">
                  <c:v>71</c:v>
                </c:pt>
                <c:pt idx="182">
                  <c:v>80</c:v>
                </c:pt>
                <c:pt idx="183">
                  <c:v>118</c:v>
                </c:pt>
                <c:pt idx="184">
                  <c:v>76</c:v>
                </c:pt>
                <c:pt idx="185">
                  <c:v>69</c:v>
                </c:pt>
                <c:pt idx="186">
                  <c:v>151</c:v>
                </c:pt>
                <c:pt idx="187">
                  <c:v>86</c:v>
                </c:pt>
                <c:pt idx="188">
                  <c:v>88</c:v>
                </c:pt>
                <c:pt idx="189">
                  <c:v>148</c:v>
                </c:pt>
                <c:pt idx="190">
                  <c:v>138</c:v>
                </c:pt>
                <c:pt idx="191">
                  <c:v>88</c:v>
                </c:pt>
                <c:pt idx="192">
                  <c:v>173</c:v>
                </c:pt>
                <c:pt idx="193">
                  <c:v>123</c:v>
                </c:pt>
                <c:pt idx="194">
                  <c:v>31</c:v>
                </c:pt>
                <c:pt idx="195">
                  <c:v>174</c:v>
                </c:pt>
                <c:pt idx="196">
                  <c:v>42</c:v>
                </c:pt>
                <c:pt idx="197">
                  <c:v>363</c:v>
                </c:pt>
                <c:pt idx="198">
                  <c:v>69</c:v>
                </c:pt>
                <c:pt idx="199">
                  <c:v>219</c:v>
                </c:pt>
              </c:numCache>
            </c:numRef>
          </c:xVal>
          <c:yVal>
            <c:numRef>
              <c:f>'data (2)'!$Q$8:$Q$207</c:f>
              <c:numCache>
                <c:formatCode>General</c:formatCode>
                <c:ptCount val="2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8-4E36-ABEF-DDC983D4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21408"/>
        <c:axId val="1534138208"/>
      </c:scatterChart>
      <c:valAx>
        <c:axId val="1534121408"/>
        <c:scaling>
          <c:orientation val="minMax"/>
          <c:max val="250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Before Flight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38208"/>
        <c:crosses val="autoZero"/>
        <c:crossBetween val="midCat"/>
      </c:valAx>
      <c:valAx>
        <c:axId val="15341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On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2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27213</xdr:colOff>
      <xdr:row>2</xdr:row>
      <xdr:rowOff>501650</xdr:rowOff>
    </xdr:from>
    <xdr:to>
      <xdr:col>26</xdr:col>
      <xdr:colOff>609146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D7B095-AE70-8F1A-A958-20F56D98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471713</xdr:colOff>
      <xdr:row>2</xdr:row>
      <xdr:rowOff>266700</xdr:rowOff>
    </xdr:from>
    <xdr:to>
      <xdr:col>34</xdr:col>
      <xdr:colOff>444046</xdr:colOff>
      <xdr:row>18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93960-C4AE-4559-B2FD-F794F2B12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36</xdr:row>
      <xdr:rowOff>59070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6A258D-362A-1667-9564-67A10B82FAC9}"/>
            </a:ext>
          </a:extLst>
        </xdr:cNvPr>
        <xdr:cNvSpPr txBox="1"/>
      </xdr:nvSpPr>
      <xdr:spPr>
        <a:xfrm>
          <a:off x="6707592" y="169309"/>
          <a:ext cx="5505081" cy="7088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sheet, we'll</a:t>
          </a:r>
          <a:r>
            <a:rPr lang="en-US" sz="1100" baseline="0"/>
            <a:t> look at how to </a:t>
          </a:r>
          <a:r>
            <a:rPr lang="en-US" sz="1100" b="1" baseline="0"/>
            <a:t>create a logistic regression model </a:t>
          </a:r>
          <a:r>
            <a:rPr lang="en-US" sz="1100" baseline="0"/>
            <a:t>in excel.</a:t>
          </a:r>
        </a:p>
        <a:p>
          <a:endParaRPr lang="en-US" sz="1100" baseline="0"/>
        </a:p>
        <a:p>
          <a:r>
            <a:rPr lang="en-US" sz="1100" baseline="0"/>
            <a:t>Unlike with linear regression, excel doesn't have a built in tool for this so we have to build it step by step.</a:t>
          </a:r>
        </a:p>
        <a:p>
          <a:endParaRPr lang="en-US" sz="1100" baseline="0"/>
        </a:p>
        <a:p>
          <a:r>
            <a:rPr lang="en-US" sz="1100" b="1" baseline="0"/>
            <a:t>Our data here is a series of trips to the airport </a:t>
          </a:r>
          <a:r>
            <a:rPr lang="en-US" sz="1100" baseline="0"/>
            <a:t>- in column A we have our input variable, how many minutes before flight was the depature? In column B is the outcome: did the person make it to the airpoty on time?</a:t>
          </a:r>
        </a:p>
        <a:p>
          <a:endParaRPr lang="en-US" sz="1100" baseline="0"/>
        </a:p>
        <a:p>
          <a:r>
            <a:rPr lang="en-US" sz="1100" baseline="0"/>
            <a:t>In a logistic model, the predicted log odds of the outcome are a linear function of the inputs: </a:t>
          </a:r>
          <a:br>
            <a:rPr lang="en-US" sz="1100" baseline="0"/>
          </a:br>
          <a:r>
            <a:rPr lang="en-US" sz="1100" b="1" baseline="0"/>
            <a:t>	Log odds = b0 + b1*time</a:t>
          </a:r>
        </a:p>
        <a:p>
          <a:endParaRPr lang="en-US" sz="1100" baseline="0"/>
        </a:p>
        <a:p>
          <a:r>
            <a:rPr lang="en-US" sz="1100" baseline="0"/>
            <a:t>In order we to create a logistic model, </a:t>
          </a:r>
          <a:r>
            <a:rPr lang="en-US" sz="1100" b="1" baseline="0"/>
            <a:t>we need have excel try out many different values for b0 and b1, and select those with the lowest error value</a:t>
          </a:r>
          <a:r>
            <a:rPr lang="en-US" sz="1100" baseline="0"/>
            <a:t>. It can do this using </a:t>
          </a:r>
          <a:r>
            <a:rPr lang="en-US" sz="1100" b="1" baseline="0"/>
            <a:t>the "solver" tool</a:t>
          </a:r>
          <a:r>
            <a:rPr lang="en-US" sz="1100" baseline="0"/>
            <a:t>, but we need to set up the sheet so that it calculates the error function for any given value of b0 and b1.</a:t>
          </a:r>
        </a:p>
        <a:p>
          <a:endParaRPr lang="en-US" sz="1100" baseline="0"/>
        </a:p>
        <a:p>
          <a:r>
            <a:rPr lang="en-US" sz="1100" baseline="0"/>
            <a:t>b0 is in I2, and b1 in I3 and the error value (Negative Log Likelihood) is in I4. We'll input arbitrary initial values for b0 and b1 to start.</a:t>
          </a:r>
        </a:p>
        <a:p>
          <a:endParaRPr lang="en-US" sz="1100" baseline="0"/>
        </a:p>
        <a:p>
          <a:r>
            <a:rPr lang="en-US" sz="1100" baseline="0"/>
            <a:t>In column C, we calculate the </a:t>
          </a:r>
          <a:r>
            <a:rPr lang="en-US" sz="1100" b="1" baseline="0"/>
            <a:t>predicted log-odds for our model</a:t>
          </a:r>
          <a:r>
            <a:rPr lang="en-US" sz="1100" baseline="0"/>
            <a:t>, so in C2 we enter </a:t>
          </a:r>
          <a:r>
            <a:rPr lang="en-US" sz="1100" b="1" baseline="0"/>
            <a:t>=$I$2+$I$3*A2</a:t>
          </a:r>
        </a:p>
        <a:p>
          <a:endParaRPr lang="en-US" sz="1100" baseline="0"/>
        </a:p>
        <a:p>
          <a:r>
            <a:rPr lang="en-US" sz="1100" baseline="0"/>
            <a:t>In order to avoid errors due to excel rounding to 0 or 1, we have to bound the log-odds, so in column D we set a </a:t>
          </a:r>
          <a:r>
            <a:rPr lang="en-US" sz="1100" b="1" baseline="0"/>
            <a:t>maximum value of 35, and minimum value of -35 </a:t>
          </a:r>
          <a:r>
            <a:rPr lang="en-US" sz="1100" b="0" baseline="0"/>
            <a:t>using a combinatino of the Max and Min fuctions, </a:t>
          </a:r>
          <a:r>
            <a:rPr lang="en-US" sz="1100" b="1" baseline="0"/>
            <a:t>=MIN(MAX(C2,-35),35)</a:t>
          </a:r>
          <a:endParaRPr lang="en-US" sz="1100" b="0" baseline="0"/>
        </a:p>
        <a:p>
          <a:endParaRPr lang="en-US" sz="1100" b="0" baseline="0"/>
        </a:p>
        <a:p>
          <a:r>
            <a:rPr lang="en-US" sz="1100" b="0" baseline="0"/>
            <a:t>Why? </a:t>
          </a:r>
        </a:p>
        <a:p>
          <a:r>
            <a:rPr lang="en-US"/>
            <a:t>MAX(C2, -35) returns</a:t>
          </a:r>
          <a:r>
            <a:rPr lang="en-US" baseline="0"/>
            <a:t> the </a:t>
          </a:r>
          <a:r>
            <a:rPr lang="en-US"/>
            <a:t>larger of C2 and –35. If C2</a:t>
          </a:r>
          <a:r>
            <a:rPr lang="en-US" baseline="0"/>
            <a:t> is greater than -35 it returns C2. If -35 is greater than C2 it reurns -35.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MIN( our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result,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35 ) returns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smaller value of that and 35. If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it's bigger than 35 it will return 35.</a:t>
          </a:r>
          <a:endParaRPr lang="en-US" sz="1100" b="1" baseline="0"/>
        </a:p>
        <a:p>
          <a:endParaRPr lang="en-US" sz="1100" baseline="0"/>
        </a:p>
        <a:p>
          <a:r>
            <a:rPr lang="en-US" sz="1100" baseline="0"/>
            <a:t>In column E, we </a:t>
          </a:r>
          <a:r>
            <a:rPr lang="en-US" sz="1100" b="1" baseline="0"/>
            <a:t>convert log-odds to the equivalent</a:t>
          </a:r>
          <a:r>
            <a:rPr lang="en-US" sz="1100" baseline="0"/>
            <a:t> </a:t>
          </a:r>
          <a:r>
            <a:rPr lang="en-US" sz="1100" b="1" baseline="0"/>
            <a:t>probability</a:t>
          </a:r>
          <a:r>
            <a:rPr lang="en-US" sz="1100" baseline="0"/>
            <a:t> with the function </a:t>
          </a:r>
          <a:r>
            <a:rPr lang="en-US" sz="1100" b="1" baseline="0"/>
            <a:t>=1/(1+EXP(-D2))</a:t>
          </a:r>
        </a:p>
        <a:p>
          <a:endParaRPr lang="en-US" sz="1100" baseline="0"/>
        </a:p>
        <a:p>
          <a:r>
            <a:rPr lang="en-US" sz="1100" baseline="0"/>
            <a:t>In column D we calculate the </a:t>
          </a:r>
          <a:r>
            <a:rPr lang="en-US" sz="1100" b="1" baseline="0"/>
            <a:t>error of the prediction </a:t>
          </a:r>
          <a:r>
            <a:rPr lang="en-US" sz="1100" baseline="0"/>
            <a:t>using a measure called "</a:t>
          </a:r>
          <a:r>
            <a:rPr lang="en-US" sz="1100" b="1" baseline="0"/>
            <a:t>log likelihood</a:t>
          </a:r>
          <a:r>
            <a:rPr lang="en-US" sz="1100" baseline="0"/>
            <a:t>", </a:t>
          </a:r>
          <a:r>
            <a:rPr lang="en-US" sz="1100" b="1" baseline="0"/>
            <a:t>=B2*LN(E2)+(1-B2)*LN(1-E2)</a:t>
          </a:r>
        </a:p>
        <a:p>
          <a:endParaRPr lang="en-US" sz="1100" baseline="0"/>
        </a:p>
        <a:p>
          <a:r>
            <a:rPr lang="en-US" sz="1100" baseline="0"/>
            <a:t>You can see by examining the formula that if the outcome is 0, then the lower the predicted probability, the lower the error will be and if the outcome is 1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then the higher the predicted probability, the lower the error will be 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take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sum of the log likelihoods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(Neg LL) to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 the overall error of our model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/>
            <a:t>With these features in place, we are ready to </a:t>
          </a:r>
          <a:r>
            <a:rPr lang="en-US" sz="1100" b="1" baseline="0"/>
            <a:t>run solver and find our model parameters</a:t>
          </a:r>
          <a:r>
            <a:rPr lang="en-US" sz="1100" baseline="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36</xdr:row>
      <xdr:rowOff>59070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B03A5D-5F9C-440F-BBC4-4A635ED3FECF}"/>
            </a:ext>
          </a:extLst>
        </xdr:cNvPr>
        <xdr:cNvSpPr txBox="1"/>
      </xdr:nvSpPr>
      <xdr:spPr>
        <a:xfrm>
          <a:off x="6689576" y="169309"/>
          <a:ext cx="5486178" cy="70716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We create the model using  tool called "solver" - this is found by</a:t>
          </a:r>
          <a:r>
            <a:rPr lang="en-US" sz="1100" b="1" baseline="0"/>
            <a:t> clicking on the "data" menu, then looking within the "Analyze" box.</a:t>
          </a:r>
        </a:p>
        <a:p>
          <a:endParaRPr lang="en-US" sz="1100" baseline="0"/>
        </a:p>
        <a:p>
          <a:r>
            <a:rPr lang="en-US" sz="1100" b="1" baseline="0"/>
            <a:t>If you do not see it, you will need to enable it first</a:t>
          </a:r>
          <a:r>
            <a:rPr lang="en-US" sz="1100" baseline="0"/>
            <a:t>. To do this, select "file" at the top, then click on "options". (If you do see it, you can move on to the next sheet)</a:t>
          </a:r>
        </a:p>
        <a:p>
          <a:endParaRPr lang="en-US" sz="1100" baseline="0"/>
        </a:p>
        <a:p>
          <a:r>
            <a:rPr lang="en-US" sz="1100" baseline="0"/>
            <a:t>From the options window that opens, click on the "add-ins" menu then click "Go" on managing excel add-ins.</a:t>
          </a:r>
        </a:p>
        <a:p>
          <a:endParaRPr lang="en-US" sz="1100" baseline="0"/>
        </a:p>
        <a:p>
          <a:r>
            <a:rPr lang="en-US" sz="1100" baseline="0"/>
            <a:t>A new window will open in which you must check the box for "Solver Add-in" then click "OK"</a:t>
          </a:r>
        </a:p>
        <a:p>
          <a:endParaRPr lang="en-US" sz="1100" baseline="0"/>
        </a:p>
        <a:p>
          <a:r>
            <a:rPr lang="en-US" sz="1100" baseline="0"/>
            <a:t>Now you are ready to use solver. </a:t>
          </a:r>
        </a:p>
        <a:p>
          <a:endParaRPr lang="en-US" sz="1100" baseline="0"/>
        </a:p>
        <a:p>
          <a:r>
            <a:rPr lang="en-US" sz="1100" b="1" baseline="0"/>
            <a:t>Once you  have solver set up you can move onto the next tab.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  <xdr:twoCellAnchor editAs="oneCell">
    <xdr:from>
      <xdr:col>18</xdr:col>
      <xdr:colOff>671918</xdr:colOff>
      <xdr:row>0</xdr:row>
      <xdr:rowOff>132908</xdr:rowOff>
    </xdr:from>
    <xdr:to>
      <xdr:col>34</xdr:col>
      <xdr:colOff>308851</xdr:colOff>
      <xdr:row>6</xdr:row>
      <xdr:rowOff>77769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6F3FCA-DC14-70CB-59AF-85C49A84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6337" y="132908"/>
          <a:ext cx="9841235" cy="1606198"/>
        </a:xfrm>
        <a:prstGeom prst="rect">
          <a:avLst/>
        </a:prstGeom>
      </xdr:spPr>
    </xdr:pic>
    <xdr:clientData/>
  </xdr:twoCellAnchor>
  <xdr:twoCellAnchor editAs="oneCell">
    <xdr:from>
      <xdr:col>18</xdr:col>
      <xdr:colOff>515205</xdr:colOff>
      <xdr:row>8</xdr:row>
      <xdr:rowOff>22150</xdr:rowOff>
    </xdr:from>
    <xdr:to>
      <xdr:col>28</xdr:col>
      <xdr:colOff>317500</xdr:colOff>
      <xdr:row>34</xdr:row>
      <xdr:rowOff>92671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0F8D2B-00EB-DE82-B88F-C254EEC4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624" y="2052673"/>
          <a:ext cx="6329504" cy="4869940"/>
        </a:xfrm>
        <a:prstGeom prst="rect">
          <a:avLst/>
        </a:prstGeom>
      </xdr:spPr>
    </xdr:pic>
    <xdr:clientData/>
  </xdr:twoCellAnchor>
  <xdr:twoCellAnchor editAs="oneCell">
    <xdr:from>
      <xdr:col>18</xdr:col>
      <xdr:colOff>698500</xdr:colOff>
      <xdr:row>37</xdr:row>
      <xdr:rowOff>76200</xdr:rowOff>
    </xdr:from>
    <xdr:to>
      <xdr:col>24</xdr:col>
      <xdr:colOff>660400</xdr:colOff>
      <xdr:row>62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233452-45C8-16EE-88A9-EF076550C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66" t="2376" r="3391" b="12474"/>
        <a:stretch>
          <a:fillRect/>
        </a:stretch>
      </xdr:blipFill>
      <xdr:spPr>
        <a:xfrm>
          <a:off x="13614400" y="7747000"/>
          <a:ext cx="4343400" cy="483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16</xdr:row>
      <xdr:rowOff>132907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FC2CD8-6593-4D7B-A999-B8A8D0ADE505}"/>
            </a:ext>
          </a:extLst>
        </xdr:cNvPr>
        <xdr:cNvSpPr txBox="1"/>
      </xdr:nvSpPr>
      <xdr:spPr>
        <a:xfrm>
          <a:off x="6707592" y="169309"/>
          <a:ext cx="5505081" cy="3470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In general, </a:t>
          </a:r>
          <a:r>
            <a:rPr lang="en-US" sz="1100" b="1" baseline="0"/>
            <a:t>solver changes values of one set of cells in order to optimize the value of another cell, according to a particular criteria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In this case, we want to </a:t>
          </a:r>
          <a:r>
            <a:rPr lang="en-US" sz="1100" b="1" baseline="0"/>
            <a:t>change the values of I2-I3 </a:t>
          </a:r>
          <a:r>
            <a:rPr lang="en-US" sz="1100" baseline="0"/>
            <a:t>so that we </a:t>
          </a:r>
          <a:r>
            <a:rPr lang="en-US" sz="1100" b="1" baseline="0"/>
            <a:t>minimize the error value in I4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To do this , go to the Data Tab and click the solver button  on the far right. Then fill out the appropiate options from the pop-up menu:</a:t>
          </a:r>
        </a:p>
        <a:p>
          <a:r>
            <a:rPr lang="en-US" sz="1100" baseline="0"/>
            <a:t>1. In the "set objective" box input the error value cell I4</a:t>
          </a:r>
        </a:p>
        <a:p>
          <a:r>
            <a:rPr lang="en-US" sz="1100" baseline="0"/>
            <a:t>2. For "to" select "Min"</a:t>
          </a:r>
        </a:p>
        <a:p>
          <a:r>
            <a:rPr lang="en-US" sz="1100" baseline="0"/>
            <a:t>3. In the "Changing Variables" box, input the cells with the coefficient values "I2-I3"</a:t>
          </a:r>
        </a:p>
        <a:p>
          <a:endParaRPr lang="en-US" sz="1100" baseline="0"/>
        </a:p>
        <a:p>
          <a:r>
            <a:rPr lang="en-US" sz="1100" baseline="0"/>
            <a:t>Click solve and you will calculate the values for the logistic model.</a:t>
          </a:r>
        </a:p>
        <a:p>
          <a:endParaRPr lang="en-US" sz="1100" baseline="0"/>
        </a:p>
        <a:p>
          <a:r>
            <a:rPr lang="en-US" sz="1100" baseline="0"/>
            <a:t>We get </a:t>
          </a:r>
          <a:r>
            <a:rPr lang="en-US" sz="1100" b="1" baseline="0"/>
            <a:t>b0=-8.18, b1=0.098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  <xdr:twoCellAnchor editAs="oneCell">
    <xdr:from>
      <xdr:col>18</xdr:col>
      <xdr:colOff>823176</xdr:colOff>
      <xdr:row>0</xdr:row>
      <xdr:rowOff>332267</xdr:rowOff>
    </xdr:from>
    <xdr:to>
      <xdr:col>27</xdr:col>
      <xdr:colOff>207018</xdr:colOff>
      <xdr:row>30</xdr:row>
      <xdr:rowOff>669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D1D9FC-750C-9CC4-56D6-B0FC0E83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7595" y="332267"/>
          <a:ext cx="5298202" cy="57599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305906</xdr:colOff>
      <xdr:row>1</xdr:row>
      <xdr:rowOff>58554</xdr:rowOff>
    </xdr:from>
    <xdr:to>
      <xdr:col>16</xdr:col>
      <xdr:colOff>575931</xdr:colOff>
      <xdr:row>10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6E0E83-FD23-4C26-8EAC-B338AC278F0B}"/>
            </a:ext>
          </a:extLst>
        </xdr:cNvPr>
        <xdr:cNvSpPr txBox="1"/>
      </xdr:nvSpPr>
      <xdr:spPr>
        <a:xfrm>
          <a:off x="7265506" y="249054"/>
          <a:ext cx="4537225" cy="2456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Here is some data with departure times for a different airport.</a:t>
          </a:r>
        </a:p>
        <a:p>
          <a:endParaRPr lang="en-US" sz="1100" baseline="0"/>
        </a:p>
        <a:p>
          <a:r>
            <a:rPr lang="en-US" sz="1100" b="1" baseline="0"/>
            <a:t>Fill in the appropriate formulas then use Solver to create a logistic model </a:t>
          </a:r>
          <a:r>
            <a:rPr lang="en-US" sz="1100" baseline="0"/>
            <a:t>for this data.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Using the Solver Reminder:</a:t>
          </a:r>
        </a:p>
        <a:p>
          <a:r>
            <a:rPr lang="en-US" sz="1100" baseline="0"/>
            <a:t>To do this , go to the Data Tab and click the solver button  on the far right. Then fill out the appropiate options from the pop-up menu:</a:t>
          </a:r>
        </a:p>
        <a:p>
          <a:r>
            <a:rPr lang="en-US" sz="1100" baseline="0"/>
            <a:t>1. In the "set objective" box input the error value  Neg LL</a:t>
          </a:r>
        </a:p>
        <a:p>
          <a:r>
            <a:rPr lang="en-US" sz="1100" baseline="0"/>
            <a:t>2. For "to" select "Min"</a:t>
          </a:r>
        </a:p>
        <a:p>
          <a:r>
            <a:rPr lang="en-US" sz="1100" baseline="0"/>
            <a:t>3. In the "Changing Variables" box, input the cells with the coefficient values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47476</xdr:colOff>
      <xdr:row>0</xdr:row>
      <xdr:rowOff>169309</xdr:rowOff>
    </xdr:from>
    <xdr:to>
      <xdr:col>19</xdr:col>
      <xdr:colOff>428254</xdr:colOff>
      <xdr:row>16</xdr:row>
      <xdr:rowOff>132907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70D249-3D23-48CD-B6B2-49E3B1DC218A}"/>
            </a:ext>
          </a:extLst>
        </xdr:cNvPr>
        <xdr:cNvSpPr txBox="1"/>
      </xdr:nvSpPr>
      <xdr:spPr>
        <a:xfrm>
          <a:off x="6689576" y="169309"/>
          <a:ext cx="5486178" cy="3462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Just like with linear regression, we can use multiple input variables in logisitc regression.</a:t>
          </a:r>
        </a:p>
        <a:p>
          <a:endParaRPr lang="en-US" sz="1100" baseline="0"/>
        </a:p>
        <a:p>
          <a:r>
            <a:rPr lang="en-US" sz="1100" baseline="0"/>
            <a:t>In this case, when predicting with a person arrives to the airport on time, we have a variable both for when they departed, and how many minutes they spent in rush hour traffic,</a:t>
          </a:r>
        </a:p>
        <a:p>
          <a:endParaRPr lang="en-US" sz="1100" baseline="0"/>
        </a:p>
        <a:p>
          <a:r>
            <a:rPr lang="en-US" sz="1100" baseline="0"/>
            <a:t>In this case, our model predict log odds as a linear combination of both these values. We need to add an additional coefficient to our model, b2 in I4, and change the formula we use in column D, to </a:t>
          </a:r>
          <a:r>
            <a:rPr lang="en-US" sz="1100" b="1" baseline="0"/>
            <a:t>=$J$2+$J$3*A2+$J$4*B2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Then we set up columns E-G as before and run solver, making sure to include J4 within the variable to alter.</a:t>
          </a:r>
        </a:p>
        <a:p>
          <a:endParaRPr lang="en-US" sz="1100" baseline="0"/>
        </a:p>
        <a:p>
          <a:r>
            <a:rPr lang="en-US" sz="1100" baseline="0"/>
            <a:t>Note that this model has a lower total error than the previous one.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305906</xdr:colOff>
      <xdr:row>0</xdr:row>
      <xdr:rowOff>58554</xdr:rowOff>
    </xdr:from>
    <xdr:to>
      <xdr:col>17</xdr:col>
      <xdr:colOff>575931</xdr:colOff>
      <xdr:row>11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7A143E-83A2-4FF7-8CE7-416DC3902374}"/>
            </a:ext>
          </a:extLst>
        </xdr:cNvPr>
        <xdr:cNvSpPr txBox="1"/>
      </xdr:nvSpPr>
      <xdr:spPr>
        <a:xfrm>
          <a:off x="7276139" y="243147"/>
          <a:ext cx="4168629" cy="25257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Using this data, create a multi-variable logistic model using solver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480C-85CE-4228-B75C-7B4D32810628}">
  <dimension ref="A1:Q207"/>
  <sheetViews>
    <sheetView workbookViewId="0">
      <selection activeCell="G8" sqref="G8:G207"/>
    </sheetView>
  </sheetViews>
  <sheetFormatPr baseColWidth="10" defaultColWidth="8.83203125" defaultRowHeight="15" x14ac:dyDescent="0.2"/>
  <cols>
    <col min="2" max="2" width="21.6640625" bestFit="1" customWidth="1"/>
    <col min="3" max="3" width="10.33203125" bestFit="1" customWidth="1"/>
    <col min="4" max="4" width="10.33203125" customWidth="1"/>
    <col min="6" max="6" width="9.33203125" bestFit="1" customWidth="1"/>
    <col min="7" max="7" width="9.83203125" bestFit="1" customWidth="1"/>
  </cols>
  <sheetData>
    <row r="1" spans="1:17" x14ac:dyDescent="0.2">
      <c r="A1" t="s">
        <v>8</v>
      </c>
      <c r="D1">
        <f>COUNTIF(I8:I207,"TRUE")</f>
        <v>92</v>
      </c>
    </row>
    <row r="2" spans="1:17" x14ac:dyDescent="0.2">
      <c r="A2" t="s">
        <v>9</v>
      </c>
      <c r="F2" t="s">
        <v>4</v>
      </c>
    </row>
    <row r="3" spans="1:17" s="1" customFormat="1" ht="48" x14ac:dyDescent="0.2">
      <c r="C3" s="1" t="s">
        <v>2</v>
      </c>
      <c r="D3" s="1" t="s">
        <v>10</v>
      </c>
      <c r="E3" s="1" t="s">
        <v>6</v>
      </c>
      <c r="F3" s="1" t="s">
        <v>3</v>
      </c>
      <c r="G3" s="1" t="s">
        <v>10</v>
      </c>
      <c r="H3" s="1" t="s">
        <v>11</v>
      </c>
      <c r="I3" s="1" t="s">
        <v>5</v>
      </c>
    </row>
    <row r="4" spans="1:17" x14ac:dyDescent="0.2">
      <c r="B4" t="s">
        <v>0</v>
      </c>
      <c r="C4">
        <v>115</v>
      </c>
      <c r="D4">
        <v>0.3</v>
      </c>
      <c r="E4">
        <v>0</v>
      </c>
      <c r="F4">
        <v>10</v>
      </c>
      <c r="G4">
        <v>8</v>
      </c>
      <c r="I4">
        <v>60</v>
      </c>
    </row>
    <row r="6" spans="1:17" x14ac:dyDescent="0.2">
      <c r="C6">
        <f>LN(C4)</f>
        <v>4.7449321283632502</v>
      </c>
      <c r="F6">
        <v>4</v>
      </c>
      <c r="G6">
        <f>LN(G4)</f>
        <v>2.0794415416798357</v>
      </c>
      <c r="I6" s="4">
        <f>COUNTIF(I8:I207,"TRUE")/COUNTA(I8:I207)</f>
        <v>0.46</v>
      </c>
    </row>
    <row r="7" spans="1:17" x14ac:dyDescent="0.2">
      <c r="B7" t="s">
        <v>1</v>
      </c>
      <c r="C7">
        <v>0.4</v>
      </c>
      <c r="F7">
        <v>1</v>
      </c>
      <c r="G7">
        <v>0.5</v>
      </c>
      <c r="H7">
        <v>1.5</v>
      </c>
    </row>
    <row r="8" spans="1:17" x14ac:dyDescent="0.2">
      <c r="C8" s="3">
        <f t="shared" ref="C8:C39" si="0">EXP(_xlfn.NORM.INV(K8,$C$6,$C$7))</f>
        <v>122.36119709583822</v>
      </c>
      <c r="D8" t="b">
        <f>M8&gt;$D$4</f>
        <v>1</v>
      </c>
      <c r="E8">
        <f>$E$4</f>
        <v>0</v>
      </c>
      <c r="F8" s="3">
        <f t="shared" ref="F8:F39" si="1">EXP(_xlfn.NORM.INV(L8,$F$6,$F$7))</f>
        <v>9.113384128968292</v>
      </c>
      <c r="G8" s="3">
        <f>EXP(_xlfn.NORM.INV(M8,$G$6,$G$7))*D8</f>
        <v>18.258421229003176</v>
      </c>
      <c r="H8" s="3">
        <f>C8-E8-F8-G8</f>
        <v>94.989391737866754</v>
      </c>
      <c r="I8" t="b">
        <f>H8&gt;$I$4</f>
        <v>1</v>
      </c>
      <c r="K8">
        <v>0.56163385778363428</v>
      </c>
      <c r="L8">
        <v>3.6706392455608139E-2</v>
      </c>
      <c r="M8">
        <v>0.95056633168834193</v>
      </c>
      <c r="O8" s="3">
        <f t="shared" ref="O8:O39" si="2">ROUND(C8,0)</f>
        <v>122</v>
      </c>
      <c r="P8" s="3" t="b">
        <f>D8</f>
        <v>1</v>
      </c>
      <c r="Q8" t="b">
        <f>I8</f>
        <v>1</v>
      </c>
    </row>
    <row r="9" spans="1:17" x14ac:dyDescent="0.2">
      <c r="C9" s="3">
        <f t="shared" si="0"/>
        <v>94.809407132016261</v>
      </c>
      <c r="D9" t="b">
        <f t="shared" ref="D9:D72" si="3">M9&gt;$D$4</f>
        <v>0</v>
      </c>
      <c r="E9">
        <f t="shared" ref="E9:E72" si="4">$E$4</f>
        <v>0</v>
      </c>
      <c r="F9" s="3">
        <f t="shared" si="1"/>
        <v>5.9723250419971041</v>
      </c>
      <c r="G9" s="3">
        <f t="shared" ref="G9:G72" si="5">EXP(_xlfn.NORM.INV(M9,$G$6,$G$7))*D9</f>
        <v>0</v>
      </c>
      <c r="H9" s="3">
        <f t="shared" ref="H9:H72" si="6">C9-E9-F9-G9</f>
        <v>88.837082090019152</v>
      </c>
      <c r="I9" t="b">
        <f t="shared" ref="I9:I72" si="7">H9&gt;$I$4</f>
        <v>1</v>
      </c>
      <c r="K9">
        <v>0.31466903494266063</v>
      </c>
      <c r="L9">
        <v>1.3453522197407808E-2</v>
      </c>
      <c r="M9">
        <v>0.13953325201040101</v>
      </c>
      <c r="O9" s="3">
        <f t="shared" si="2"/>
        <v>95</v>
      </c>
      <c r="P9" s="3" t="b">
        <f t="shared" ref="P9:P72" si="8">D9</f>
        <v>0</v>
      </c>
      <c r="Q9" t="b">
        <f t="shared" ref="Q9:Q72" si="9">I9</f>
        <v>1</v>
      </c>
    </row>
    <row r="10" spans="1:17" x14ac:dyDescent="0.2">
      <c r="C10" s="3">
        <f t="shared" si="0"/>
        <v>158.04376428435648</v>
      </c>
      <c r="D10" t="b">
        <f t="shared" si="3"/>
        <v>1</v>
      </c>
      <c r="E10">
        <f t="shared" si="4"/>
        <v>0</v>
      </c>
      <c r="F10" s="3">
        <f t="shared" si="1"/>
        <v>23.092827933091744</v>
      </c>
      <c r="G10" s="3">
        <f t="shared" si="5"/>
        <v>12.72481797173406</v>
      </c>
      <c r="H10" s="3">
        <f t="shared" si="6"/>
        <v>122.22611837953069</v>
      </c>
      <c r="I10" t="b">
        <f t="shared" si="7"/>
        <v>1</v>
      </c>
      <c r="K10">
        <v>0.78664951385486348</v>
      </c>
      <c r="L10">
        <v>0.19476282766936659</v>
      </c>
      <c r="M10">
        <v>0.82335467750485947</v>
      </c>
      <c r="O10" s="3">
        <f t="shared" si="2"/>
        <v>158</v>
      </c>
      <c r="P10" s="3" t="b">
        <f t="shared" si="8"/>
        <v>1</v>
      </c>
      <c r="Q10" t="b">
        <f t="shared" si="9"/>
        <v>1</v>
      </c>
    </row>
    <row r="11" spans="1:17" x14ac:dyDescent="0.2">
      <c r="C11" s="3">
        <f t="shared" si="0"/>
        <v>216.12081757268092</v>
      </c>
      <c r="D11" t="b">
        <f t="shared" si="3"/>
        <v>1</v>
      </c>
      <c r="E11">
        <f t="shared" si="4"/>
        <v>0</v>
      </c>
      <c r="F11" s="3">
        <f t="shared" si="1"/>
        <v>137.58492107486828</v>
      </c>
      <c r="G11" s="3">
        <f t="shared" si="5"/>
        <v>6.5442347822019853</v>
      </c>
      <c r="H11" s="3">
        <f>C11-E11-F11-G11</f>
        <v>71.991661715610661</v>
      </c>
      <c r="I11" t="b">
        <f t="shared" si="7"/>
        <v>1</v>
      </c>
      <c r="K11">
        <v>0.94263256467111678</v>
      </c>
      <c r="L11">
        <v>0.82231966031090209</v>
      </c>
      <c r="M11">
        <v>0.34394721176423571</v>
      </c>
      <c r="O11" s="3">
        <f t="shared" si="2"/>
        <v>216</v>
      </c>
      <c r="P11" s="3" t="b">
        <f t="shared" si="8"/>
        <v>1</v>
      </c>
      <c r="Q11" t="b">
        <f t="shared" si="9"/>
        <v>1</v>
      </c>
    </row>
    <row r="12" spans="1:17" x14ac:dyDescent="0.2">
      <c r="C12" s="3">
        <f t="shared" si="0"/>
        <v>142.87531166215837</v>
      </c>
      <c r="D12" t="b">
        <f t="shared" si="3"/>
        <v>1</v>
      </c>
      <c r="E12">
        <f t="shared" si="4"/>
        <v>0</v>
      </c>
      <c r="F12" s="3">
        <f t="shared" si="1"/>
        <v>44.6247941227345</v>
      </c>
      <c r="G12" s="3">
        <f t="shared" si="5"/>
        <v>11.718260352411434</v>
      </c>
      <c r="H12" s="3">
        <f t="shared" si="6"/>
        <v>86.532257187012434</v>
      </c>
      <c r="I12" t="b">
        <f t="shared" si="7"/>
        <v>1</v>
      </c>
      <c r="K12">
        <v>0.70629753125356265</v>
      </c>
      <c r="L12">
        <v>0.42007157624383318</v>
      </c>
      <c r="M12">
        <v>0.777391612586393</v>
      </c>
      <c r="O12" s="3">
        <f t="shared" si="2"/>
        <v>143</v>
      </c>
      <c r="P12" s="3" t="b">
        <f t="shared" si="8"/>
        <v>1</v>
      </c>
      <c r="Q12" t="b">
        <f t="shared" si="9"/>
        <v>1</v>
      </c>
    </row>
    <row r="13" spans="1:17" x14ac:dyDescent="0.2">
      <c r="C13" s="3">
        <f t="shared" si="0"/>
        <v>65.474966458992341</v>
      </c>
      <c r="D13" t="b">
        <f t="shared" si="3"/>
        <v>0</v>
      </c>
      <c r="E13">
        <f t="shared" si="4"/>
        <v>0</v>
      </c>
      <c r="F13" s="3">
        <f t="shared" si="1"/>
        <v>12.114416430034352</v>
      </c>
      <c r="G13" s="3">
        <f t="shared" si="5"/>
        <v>0</v>
      </c>
      <c r="H13" s="3">
        <f t="shared" si="6"/>
        <v>53.360550028957988</v>
      </c>
      <c r="I13" t="b">
        <f t="shared" si="7"/>
        <v>0</v>
      </c>
      <c r="K13">
        <v>7.9541756239923544E-2</v>
      </c>
      <c r="L13">
        <v>6.6084454133675696E-2</v>
      </c>
      <c r="M13">
        <v>0.23638881860309946</v>
      </c>
      <c r="O13" s="3">
        <f t="shared" si="2"/>
        <v>65</v>
      </c>
      <c r="P13" s="3" t="b">
        <f t="shared" si="8"/>
        <v>0</v>
      </c>
      <c r="Q13" t="b">
        <f t="shared" si="9"/>
        <v>0</v>
      </c>
    </row>
    <row r="14" spans="1:17" x14ac:dyDescent="0.2">
      <c r="C14" s="3">
        <f t="shared" si="0"/>
        <v>87.0219017548648</v>
      </c>
      <c r="D14" t="b">
        <f t="shared" si="3"/>
        <v>1</v>
      </c>
      <c r="E14">
        <f t="shared" si="4"/>
        <v>0</v>
      </c>
      <c r="F14" s="3">
        <f t="shared" si="1"/>
        <v>156.90885073289499</v>
      </c>
      <c r="G14" s="3">
        <f t="shared" si="5"/>
        <v>20.062171471654004</v>
      </c>
      <c r="H14" s="3">
        <f t="shared" si="6"/>
        <v>-89.949120449684187</v>
      </c>
      <c r="I14" t="b">
        <f t="shared" si="7"/>
        <v>0</v>
      </c>
      <c r="K14">
        <v>0.24292306865480562</v>
      </c>
      <c r="L14">
        <v>0.85443936911277041</v>
      </c>
      <c r="M14">
        <v>0.96702688421951377</v>
      </c>
      <c r="O14" s="3">
        <f t="shared" si="2"/>
        <v>87</v>
      </c>
      <c r="P14" s="3" t="b">
        <f t="shared" si="8"/>
        <v>1</v>
      </c>
      <c r="Q14" t="b">
        <f t="shared" si="9"/>
        <v>0</v>
      </c>
    </row>
    <row r="15" spans="1:17" x14ac:dyDescent="0.2">
      <c r="C15" s="3">
        <f t="shared" si="0"/>
        <v>59.556844110467495</v>
      </c>
      <c r="D15" t="b">
        <f t="shared" si="3"/>
        <v>1</v>
      </c>
      <c r="E15">
        <f t="shared" si="4"/>
        <v>0</v>
      </c>
      <c r="F15" s="3">
        <f t="shared" si="1"/>
        <v>74.289901694217647</v>
      </c>
      <c r="G15" s="3">
        <f t="shared" si="5"/>
        <v>22.110290568779309</v>
      </c>
      <c r="H15" s="3">
        <f t="shared" si="6"/>
        <v>-36.843348152529458</v>
      </c>
      <c r="I15" t="b">
        <f t="shared" si="7"/>
        <v>0</v>
      </c>
      <c r="K15">
        <v>4.9984671302857442E-2</v>
      </c>
      <c r="L15">
        <v>0.62094933363173566</v>
      </c>
      <c r="M15">
        <v>0.97898400054826107</v>
      </c>
      <c r="O15" s="3">
        <f t="shared" si="2"/>
        <v>60</v>
      </c>
      <c r="P15" s="3" t="b">
        <f t="shared" si="8"/>
        <v>1</v>
      </c>
      <c r="Q15" t="b">
        <f t="shared" si="9"/>
        <v>0</v>
      </c>
    </row>
    <row r="16" spans="1:17" x14ac:dyDescent="0.2">
      <c r="C16" s="3">
        <f t="shared" si="0"/>
        <v>107.58309353648364</v>
      </c>
      <c r="D16" t="b">
        <f t="shared" si="3"/>
        <v>1</v>
      </c>
      <c r="E16">
        <f t="shared" si="4"/>
        <v>0</v>
      </c>
      <c r="F16" s="3">
        <f t="shared" si="1"/>
        <v>41.890343787858647</v>
      </c>
      <c r="G16" s="3">
        <f t="shared" si="5"/>
        <v>9.2442041146850631</v>
      </c>
      <c r="H16" s="3">
        <f t="shared" si="6"/>
        <v>56.448545633939943</v>
      </c>
      <c r="I16" t="b">
        <f t="shared" si="7"/>
        <v>0</v>
      </c>
      <c r="K16">
        <v>0.43381424978345251</v>
      </c>
      <c r="L16">
        <v>0.3955260474967125</v>
      </c>
      <c r="M16">
        <v>0.61375157630764077</v>
      </c>
      <c r="O16" s="3">
        <f t="shared" si="2"/>
        <v>108</v>
      </c>
      <c r="P16" s="3" t="b">
        <f t="shared" si="8"/>
        <v>1</v>
      </c>
      <c r="Q16" t="b">
        <f t="shared" si="9"/>
        <v>0</v>
      </c>
    </row>
    <row r="17" spans="3:17" x14ac:dyDescent="0.2">
      <c r="C17" s="3">
        <f t="shared" si="0"/>
        <v>124.22569622640705</v>
      </c>
      <c r="D17" t="b">
        <f t="shared" si="3"/>
        <v>1</v>
      </c>
      <c r="E17">
        <f t="shared" si="4"/>
        <v>0</v>
      </c>
      <c r="F17" s="3">
        <f t="shared" si="1"/>
        <v>53.518548597490479</v>
      </c>
      <c r="G17" s="3">
        <f t="shared" si="5"/>
        <v>19.732002173629123</v>
      </c>
      <c r="H17" s="3">
        <f t="shared" si="6"/>
        <v>50.975145455287446</v>
      </c>
      <c r="I17" t="b">
        <f t="shared" si="7"/>
        <v>0</v>
      </c>
      <c r="K17">
        <v>0.57648910472294579</v>
      </c>
      <c r="L17">
        <v>0.49203297272745006</v>
      </c>
      <c r="M17">
        <v>0.9645096180267031</v>
      </c>
      <c r="O17" s="3">
        <f t="shared" si="2"/>
        <v>124</v>
      </c>
      <c r="P17" s="3" t="b">
        <f t="shared" si="8"/>
        <v>1</v>
      </c>
      <c r="Q17" t="b">
        <f t="shared" si="9"/>
        <v>0</v>
      </c>
    </row>
    <row r="18" spans="3:17" x14ac:dyDescent="0.2">
      <c r="C18" s="3">
        <f t="shared" si="0"/>
        <v>55.990625872783035</v>
      </c>
      <c r="D18" t="b">
        <f t="shared" si="3"/>
        <v>0</v>
      </c>
      <c r="E18">
        <f t="shared" si="4"/>
        <v>0</v>
      </c>
      <c r="F18" s="3">
        <f t="shared" si="1"/>
        <v>33.561289827017809</v>
      </c>
      <c r="G18" s="3">
        <f t="shared" si="5"/>
        <v>0</v>
      </c>
      <c r="H18" s="3">
        <f t="shared" si="6"/>
        <v>22.429336045765226</v>
      </c>
      <c r="I18" t="b">
        <f t="shared" si="7"/>
        <v>0</v>
      </c>
      <c r="K18">
        <v>3.5980116200141188E-2</v>
      </c>
      <c r="L18">
        <v>0.31326145443115916</v>
      </c>
      <c r="M18">
        <v>7.2655955589629895E-2</v>
      </c>
      <c r="O18" s="3">
        <f t="shared" si="2"/>
        <v>56</v>
      </c>
      <c r="P18" s="3" t="b">
        <f t="shared" si="8"/>
        <v>0</v>
      </c>
      <c r="Q18" t="b">
        <f t="shared" si="9"/>
        <v>0</v>
      </c>
    </row>
    <row r="19" spans="3:17" x14ac:dyDescent="0.2">
      <c r="C19" s="3">
        <f t="shared" si="0"/>
        <v>149.79543220933166</v>
      </c>
      <c r="D19" t="b">
        <f t="shared" si="3"/>
        <v>1</v>
      </c>
      <c r="E19">
        <f t="shared" si="4"/>
        <v>0</v>
      </c>
      <c r="F19" s="3">
        <f t="shared" si="1"/>
        <v>63.48634165293273</v>
      </c>
      <c r="G19" s="3">
        <f t="shared" si="5"/>
        <v>6.4843838636265883</v>
      </c>
      <c r="H19" s="3">
        <f t="shared" si="6"/>
        <v>79.824706692772338</v>
      </c>
      <c r="I19" t="b">
        <f t="shared" si="7"/>
        <v>1</v>
      </c>
      <c r="K19">
        <v>0.74564450011805505</v>
      </c>
      <c r="L19">
        <v>0.55994303508432464</v>
      </c>
      <c r="M19">
        <v>0.33721004530056098</v>
      </c>
      <c r="O19" s="3">
        <f t="shared" si="2"/>
        <v>150</v>
      </c>
      <c r="P19" s="3" t="b">
        <f t="shared" si="8"/>
        <v>1</v>
      </c>
      <c r="Q19" t="b">
        <f t="shared" si="9"/>
        <v>1</v>
      </c>
    </row>
    <row r="20" spans="3:17" x14ac:dyDescent="0.2">
      <c r="C20" s="3">
        <f t="shared" si="0"/>
        <v>112.97510763044906</v>
      </c>
      <c r="D20" t="b">
        <f t="shared" si="3"/>
        <v>1</v>
      </c>
      <c r="E20">
        <f t="shared" si="4"/>
        <v>0</v>
      </c>
      <c r="F20" s="3">
        <f t="shared" si="1"/>
        <v>179.34501761115328</v>
      </c>
      <c r="G20" s="3">
        <f t="shared" si="5"/>
        <v>7.1739298832273279</v>
      </c>
      <c r="H20" s="3">
        <f t="shared" si="6"/>
        <v>-73.543839863931552</v>
      </c>
      <c r="I20" t="b">
        <f t="shared" si="7"/>
        <v>0</v>
      </c>
      <c r="K20">
        <v>0.48228817721018424</v>
      </c>
      <c r="L20">
        <v>0.88284142910229402</v>
      </c>
      <c r="M20">
        <v>0.41372395511320426</v>
      </c>
      <c r="O20" s="3">
        <f t="shared" si="2"/>
        <v>113</v>
      </c>
      <c r="P20" s="3" t="b">
        <f t="shared" si="8"/>
        <v>1</v>
      </c>
      <c r="Q20" t="b">
        <f t="shared" si="9"/>
        <v>0</v>
      </c>
    </row>
    <row r="21" spans="3:17" x14ac:dyDescent="0.2">
      <c r="C21" s="3">
        <f t="shared" si="0"/>
        <v>137.70616809540505</v>
      </c>
      <c r="D21" t="b">
        <f t="shared" si="3"/>
        <v>1</v>
      </c>
      <c r="E21">
        <f t="shared" si="4"/>
        <v>0</v>
      </c>
      <c r="F21" s="3">
        <f t="shared" si="1"/>
        <v>11.391176352080825</v>
      </c>
      <c r="G21" s="3">
        <f t="shared" si="5"/>
        <v>10.647521333370063</v>
      </c>
      <c r="H21" s="3">
        <f t="shared" si="6"/>
        <v>115.66747040995416</v>
      </c>
      <c r="I21" t="b">
        <f t="shared" si="7"/>
        <v>1</v>
      </c>
      <c r="K21">
        <v>0.6738160748709503</v>
      </c>
      <c r="L21">
        <v>5.8538537939359592E-2</v>
      </c>
      <c r="M21">
        <v>0.71626149417696661</v>
      </c>
      <c r="O21" s="3">
        <f t="shared" si="2"/>
        <v>138</v>
      </c>
      <c r="P21" s="3" t="b">
        <f t="shared" si="8"/>
        <v>1</v>
      </c>
      <c r="Q21" t="b">
        <f t="shared" si="9"/>
        <v>1</v>
      </c>
    </row>
    <row r="22" spans="3:17" x14ac:dyDescent="0.2">
      <c r="C22" s="3">
        <f t="shared" si="0"/>
        <v>51.646471943753781</v>
      </c>
      <c r="D22" t="b">
        <f t="shared" si="3"/>
        <v>0</v>
      </c>
      <c r="E22">
        <f t="shared" si="4"/>
        <v>0</v>
      </c>
      <c r="F22" s="3">
        <f t="shared" si="1"/>
        <v>819.70564155865816</v>
      </c>
      <c r="G22" s="3">
        <f t="shared" si="5"/>
        <v>0</v>
      </c>
      <c r="H22" s="3">
        <f t="shared" si="6"/>
        <v>-768.05916961490436</v>
      </c>
      <c r="I22" t="b">
        <f t="shared" si="7"/>
        <v>0</v>
      </c>
      <c r="K22">
        <v>2.2681348580903316E-2</v>
      </c>
      <c r="L22">
        <v>0.99662512667441172</v>
      </c>
      <c r="M22">
        <v>4.5828553544322581E-3</v>
      </c>
      <c r="O22" s="3">
        <f t="shared" si="2"/>
        <v>52</v>
      </c>
      <c r="P22" s="3" t="b">
        <f t="shared" si="8"/>
        <v>0</v>
      </c>
      <c r="Q22" t="b">
        <f t="shared" si="9"/>
        <v>0</v>
      </c>
    </row>
    <row r="23" spans="3:17" x14ac:dyDescent="0.2">
      <c r="C23" s="3">
        <f t="shared" si="0"/>
        <v>353.74405852007965</v>
      </c>
      <c r="D23" t="b">
        <f t="shared" si="3"/>
        <v>1</v>
      </c>
      <c r="E23">
        <f t="shared" si="4"/>
        <v>0</v>
      </c>
      <c r="F23" s="3">
        <f t="shared" si="1"/>
        <v>139.76732919363931</v>
      </c>
      <c r="G23" s="3">
        <f t="shared" si="5"/>
        <v>6.2263460616571411</v>
      </c>
      <c r="H23" s="3">
        <f t="shared" si="6"/>
        <v>207.75038326478318</v>
      </c>
      <c r="I23" t="b">
        <f t="shared" si="7"/>
        <v>1</v>
      </c>
      <c r="K23">
        <v>0.99751601879062091</v>
      </c>
      <c r="L23">
        <v>0.82638586082912013</v>
      </c>
      <c r="M23">
        <v>0.3080786741832674</v>
      </c>
      <c r="O23" s="3">
        <f t="shared" si="2"/>
        <v>354</v>
      </c>
      <c r="P23" s="3" t="b">
        <f t="shared" si="8"/>
        <v>1</v>
      </c>
      <c r="Q23" t="b">
        <f t="shared" si="9"/>
        <v>1</v>
      </c>
    </row>
    <row r="24" spans="3:17" x14ac:dyDescent="0.2">
      <c r="C24" s="3">
        <f t="shared" si="0"/>
        <v>177.05314259567365</v>
      </c>
      <c r="D24" t="b">
        <f t="shared" si="3"/>
        <v>0</v>
      </c>
      <c r="E24">
        <f t="shared" si="4"/>
        <v>0</v>
      </c>
      <c r="F24" s="3">
        <f t="shared" si="1"/>
        <v>23.973630006796185</v>
      </c>
      <c r="G24" s="3">
        <f t="shared" si="5"/>
        <v>0</v>
      </c>
      <c r="H24" s="3">
        <f t="shared" si="6"/>
        <v>153.07951258887746</v>
      </c>
      <c r="I24" t="b">
        <f t="shared" si="7"/>
        <v>1</v>
      </c>
      <c r="K24">
        <v>0.85966032627066313</v>
      </c>
      <c r="L24">
        <v>0.20524105306025142</v>
      </c>
      <c r="M24">
        <v>0.2198750235920125</v>
      </c>
      <c r="O24" s="3">
        <f t="shared" si="2"/>
        <v>177</v>
      </c>
      <c r="P24" s="3" t="b">
        <f t="shared" si="8"/>
        <v>0</v>
      </c>
      <c r="Q24" t="b">
        <f t="shared" si="9"/>
        <v>1</v>
      </c>
    </row>
    <row r="25" spans="3:17" x14ac:dyDescent="0.2">
      <c r="C25" s="3">
        <f t="shared" si="0"/>
        <v>116.24858793335504</v>
      </c>
      <c r="D25" t="b">
        <f t="shared" si="3"/>
        <v>0</v>
      </c>
      <c r="E25">
        <f t="shared" si="4"/>
        <v>0</v>
      </c>
      <c r="F25" s="3">
        <f t="shared" si="1"/>
        <v>11.159626211132016</v>
      </c>
      <c r="G25" s="3">
        <f t="shared" si="5"/>
        <v>0</v>
      </c>
      <c r="H25" s="3">
        <f t="shared" si="6"/>
        <v>105.08896172222302</v>
      </c>
      <c r="I25" t="b">
        <f t="shared" si="7"/>
        <v>1</v>
      </c>
      <c r="K25">
        <v>0.51076890590622737</v>
      </c>
      <c r="L25">
        <v>5.617737510772558E-2</v>
      </c>
      <c r="M25">
        <v>0.17683341422941579</v>
      </c>
      <c r="O25" s="3">
        <f t="shared" si="2"/>
        <v>116</v>
      </c>
      <c r="P25" s="3" t="b">
        <f t="shared" si="8"/>
        <v>0</v>
      </c>
      <c r="Q25" t="b">
        <f t="shared" si="9"/>
        <v>1</v>
      </c>
    </row>
    <row r="26" spans="3:17" x14ac:dyDescent="0.2">
      <c r="C26" s="3">
        <f t="shared" si="0"/>
        <v>89.515554481248188</v>
      </c>
      <c r="D26" t="b">
        <f t="shared" si="3"/>
        <v>1</v>
      </c>
      <c r="E26">
        <f t="shared" si="4"/>
        <v>0</v>
      </c>
      <c r="F26" s="3">
        <f t="shared" si="1"/>
        <v>38.079894778888324</v>
      </c>
      <c r="G26" s="3">
        <f t="shared" si="5"/>
        <v>13.632570079845395</v>
      </c>
      <c r="H26" s="3">
        <f t="shared" si="6"/>
        <v>37.80308962251447</v>
      </c>
      <c r="I26" t="b">
        <f t="shared" si="7"/>
        <v>0</v>
      </c>
      <c r="K26">
        <v>0.26555931852123882</v>
      </c>
      <c r="L26">
        <v>0.35930633251888533</v>
      </c>
      <c r="M26">
        <v>0.85679733133887681</v>
      </c>
      <c r="O26" s="3">
        <f t="shared" si="2"/>
        <v>90</v>
      </c>
      <c r="P26" s="3" t="b">
        <f t="shared" si="8"/>
        <v>1</v>
      </c>
      <c r="Q26" t="b">
        <f t="shared" si="9"/>
        <v>0</v>
      </c>
    </row>
    <row r="27" spans="3:17" x14ac:dyDescent="0.2">
      <c r="C27" s="3">
        <f t="shared" si="0"/>
        <v>65.727196498762922</v>
      </c>
      <c r="D27" t="b">
        <f t="shared" si="3"/>
        <v>1</v>
      </c>
      <c r="E27">
        <f t="shared" si="4"/>
        <v>0</v>
      </c>
      <c r="F27" s="3">
        <f t="shared" si="1"/>
        <v>49.283739929616431</v>
      </c>
      <c r="G27" s="3">
        <f t="shared" si="5"/>
        <v>7.2068034603405557</v>
      </c>
      <c r="H27" s="3">
        <f t="shared" si="6"/>
        <v>9.2366531088059354</v>
      </c>
      <c r="I27" t="b">
        <f t="shared" si="7"/>
        <v>0</v>
      </c>
      <c r="K27">
        <v>8.0974232505777399E-2</v>
      </c>
      <c r="L27">
        <v>0.45921729315703719</v>
      </c>
      <c r="M27">
        <v>0.41728966612477991</v>
      </c>
      <c r="O27" s="3">
        <f t="shared" si="2"/>
        <v>66</v>
      </c>
      <c r="P27" s="3" t="b">
        <f t="shared" si="8"/>
        <v>1</v>
      </c>
      <c r="Q27" t="b">
        <f t="shared" si="9"/>
        <v>0</v>
      </c>
    </row>
    <row r="28" spans="3:17" x14ac:dyDescent="0.2">
      <c r="C28" s="3">
        <f t="shared" si="0"/>
        <v>127.12410267316619</v>
      </c>
      <c r="D28" t="b">
        <f t="shared" si="3"/>
        <v>1</v>
      </c>
      <c r="E28">
        <f t="shared" si="4"/>
        <v>0</v>
      </c>
      <c r="F28" s="3">
        <f t="shared" si="1"/>
        <v>34.483600977808457</v>
      </c>
      <c r="G28" s="3">
        <f t="shared" si="5"/>
        <v>8.9437363910417265</v>
      </c>
      <c r="H28" s="3">
        <f t="shared" si="6"/>
        <v>83.696765304316003</v>
      </c>
      <c r="I28" t="b">
        <f t="shared" si="7"/>
        <v>1</v>
      </c>
      <c r="K28">
        <v>0.59893025541524403</v>
      </c>
      <c r="L28">
        <v>0.32293178834842973</v>
      </c>
      <c r="M28">
        <v>0.58824150917459717</v>
      </c>
      <c r="O28" s="3">
        <f t="shared" si="2"/>
        <v>127</v>
      </c>
      <c r="P28" s="3" t="b">
        <f t="shared" si="8"/>
        <v>1</v>
      </c>
      <c r="Q28" t="b">
        <f t="shared" si="9"/>
        <v>1</v>
      </c>
    </row>
    <row r="29" spans="3:17" x14ac:dyDescent="0.2">
      <c r="C29" s="3">
        <f t="shared" si="0"/>
        <v>225.53669532080411</v>
      </c>
      <c r="D29" t="b">
        <f t="shared" si="3"/>
        <v>0</v>
      </c>
      <c r="E29">
        <f t="shared" si="4"/>
        <v>0</v>
      </c>
      <c r="F29" s="3">
        <f t="shared" si="1"/>
        <v>45.531389461418634</v>
      </c>
      <c r="G29" s="3">
        <f t="shared" si="5"/>
        <v>0</v>
      </c>
      <c r="H29" s="3">
        <f t="shared" si="6"/>
        <v>180.00530585938549</v>
      </c>
      <c r="I29" t="b">
        <f t="shared" si="7"/>
        <v>1</v>
      </c>
      <c r="K29">
        <v>0.95389726587724732</v>
      </c>
      <c r="L29">
        <v>0.42794909606486864</v>
      </c>
      <c r="M29">
        <v>0.19781677335562142</v>
      </c>
      <c r="O29" s="3">
        <f t="shared" si="2"/>
        <v>226</v>
      </c>
      <c r="P29" s="3" t="b">
        <f t="shared" si="8"/>
        <v>0</v>
      </c>
      <c r="Q29" t="b">
        <f t="shared" si="9"/>
        <v>1</v>
      </c>
    </row>
    <row r="30" spans="3:17" x14ac:dyDescent="0.2">
      <c r="C30" s="3">
        <f t="shared" si="0"/>
        <v>170.94754637825577</v>
      </c>
      <c r="D30" t="b">
        <f t="shared" si="3"/>
        <v>1</v>
      </c>
      <c r="E30">
        <f t="shared" si="4"/>
        <v>0</v>
      </c>
      <c r="F30" s="3">
        <f t="shared" si="1"/>
        <v>14.995444389198495</v>
      </c>
      <c r="G30" s="3">
        <f t="shared" si="5"/>
        <v>9.885502182610205</v>
      </c>
      <c r="H30" s="3">
        <f t="shared" si="6"/>
        <v>146.06659980644707</v>
      </c>
      <c r="I30" t="b">
        <f t="shared" si="7"/>
        <v>1</v>
      </c>
      <c r="K30">
        <v>0.83917224574869032</v>
      </c>
      <c r="L30">
        <v>9.8134675723850595E-2</v>
      </c>
      <c r="M30">
        <v>0.66394554641159054</v>
      </c>
      <c r="O30" s="3">
        <f t="shared" si="2"/>
        <v>171</v>
      </c>
      <c r="P30" s="3" t="b">
        <f t="shared" si="8"/>
        <v>1</v>
      </c>
      <c r="Q30" t="b">
        <f t="shared" si="9"/>
        <v>1</v>
      </c>
    </row>
    <row r="31" spans="3:17" x14ac:dyDescent="0.2">
      <c r="C31" s="3">
        <f t="shared" si="0"/>
        <v>73.386301636141752</v>
      </c>
      <c r="D31" t="b">
        <f t="shared" si="3"/>
        <v>0</v>
      </c>
      <c r="E31">
        <f t="shared" si="4"/>
        <v>0</v>
      </c>
      <c r="F31" s="3">
        <f t="shared" si="1"/>
        <v>23.022718821105311</v>
      </c>
      <c r="G31" s="3">
        <f t="shared" si="5"/>
        <v>0</v>
      </c>
      <c r="H31" s="3">
        <f t="shared" si="6"/>
        <v>50.363582815036438</v>
      </c>
      <c r="I31" t="b">
        <f t="shared" si="7"/>
        <v>0</v>
      </c>
      <c r="K31">
        <v>0.13072148853233234</v>
      </c>
      <c r="L31">
        <v>0.19392622706220097</v>
      </c>
      <c r="M31">
        <v>0.17359122563164131</v>
      </c>
      <c r="O31" s="3">
        <f t="shared" si="2"/>
        <v>73</v>
      </c>
      <c r="P31" s="3" t="b">
        <f t="shared" si="8"/>
        <v>0</v>
      </c>
      <c r="Q31" t="b">
        <f t="shared" si="9"/>
        <v>0</v>
      </c>
    </row>
    <row r="32" spans="3:17" x14ac:dyDescent="0.2">
      <c r="C32" s="3">
        <f t="shared" si="0"/>
        <v>128.72144465243031</v>
      </c>
      <c r="D32" t="b">
        <f t="shared" si="3"/>
        <v>1</v>
      </c>
      <c r="E32">
        <f t="shared" si="4"/>
        <v>0</v>
      </c>
      <c r="F32" s="3">
        <f t="shared" si="1"/>
        <v>7.5066148515509523</v>
      </c>
      <c r="G32" s="3">
        <f t="shared" si="5"/>
        <v>6.371840496709309</v>
      </c>
      <c r="H32" s="3">
        <f t="shared" si="6"/>
        <v>114.84298930417005</v>
      </c>
      <c r="I32" t="b">
        <f t="shared" si="7"/>
        <v>1</v>
      </c>
      <c r="K32">
        <v>0.6109502201695125</v>
      </c>
      <c r="L32">
        <v>2.3615916916793989E-2</v>
      </c>
      <c r="M32">
        <v>0.32451636002476802</v>
      </c>
      <c r="O32" s="3">
        <f t="shared" si="2"/>
        <v>129</v>
      </c>
      <c r="P32" s="3" t="b">
        <f t="shared" si="8"/>
        <v>1</v>
      </c>
      <c r="Q32" t="b">
        <f t="shared" si="9"/>
        <v>1</v>
      </c>
    </row>
    <row r="33" spans="3:17" x14ac:dyDescent="0.2">
      <c r="C33" s="3">
        <f t="shared" si="0"/>
        <v>63.445846702346834</v>
      </c>
      <c r="D33" t="b">
        <f t="shared" si="3"/>
        <v>0</v>
      </c>
      <c r="E33">
        <f t="shared" si="4"/>
        <v>0</v>
      </c>
      <c r="F33" s="3">
        <f t="shared" si="1"/>
        <v>13.965930269596813</v>
      </c>
      <c r="G33" s="3">
        <f t="shared" si="5"/>
        <v>0</v>
      </c>
      <c r="H33" s="3">
        <f t="shared" si="6"/>
        <v>49.479916432750024</v>
      </c>
      <c r="I33" t="b">
        <f t="shared" si="7"/>
        <v>0</v>
      </c>
      <c r="K33">
        <v>6.8525434990167611E-2</v>
      </c>
      <c r="L33">
        <v>8.6381518289607384E-2</v>
      </c>
      <c r="M33">
        <v>0.23649164147471169</v>
      </c>
      <c r="O33" s="3">
        <f t="shared" si="2"/>
        <v>63</v>
      </c>
      <c r="P33" s="3" t="b">
        <f t="shared" si="8"/>
        <v>0</v>
      </c>
      <c r="Q33" t="b">
        <f t="shared" si="9"/>
        <v>0</v>
      </c>
    </row>
    <row r="34" spans="3:17" x14ac:dyDescent="0.2">
      <c r="C34" s="3">
        <f t="shared" si="0"/>
        <v>97.676002803562895</v>
      </c>
      <c r="D34" t="b">
        <f t="shared" si="3"/>
        <v>1</v>
      </c>
      <c r="E34">
        <f t="shared" si="4"/>
        <v>0</v>
      </c>
      <c r="F34" s="3">
        <f t="shared" si="1"/>
        <v>22.406010021266908</v>
      </c>
      <c r="G34" s="3">
        <f t="shared" si="5"/>
        <v>14.589565079421233</v>
      </c>
      <c r="H34" s="3">
        <f t="shared" si="6"/>
        <v>60.680427702874752</v>
      </c>
      <c r="I34" t="b">
        <f t="shared" si="7"/>
        <v>1</v>
      </c>
      <c r="K34">
        <v>0.34156689205422031</v>
      </c>
      <c r="L34">
        <v>0.18655290950862602</v>
      </c>
      <c r="M34">
        <v>0.88526592724886899</v>
      </c>
      <c r="O34" s="3">
        <f t="shared" si="2"/>
        <v>98</v>
      </c>
      <c r="P34" s="3" t="b">
        <f t="shared" si="8"/>
        <v>1</v>
      </c>
      <c r="Q34" t="b">
        <f t="shared" si="9"/>
        <v>1</v>
      </c>
    </row>
    <row r="35" spans="3:17" x14ac:dyDescent="0.2">
      <c r="C35" s="3">
        <f t="shared" si="0"/>
        <v>215.19375400989551</v>
      </c>
      <c r="D35" t="b">
        <f t="shared" si="3"/>
        <v>1</v>
      </c>
      <c r="E35">
        <f t="shared" si="4"/>
        <v>0</v>
      </c>
      <c r="F35" s="3">
        <f t="shared" si="1"/>
        <v>5.4645288806574843</v>
      </c>
      <c r="G35" s="3">
        <f t="shared" si="5"/>
        <v>16.397863656794513</v>
      </c>
      <c r="H35" s="3">
        <f t="shared" si="6"/>
        <v>193.33136147244352</v>
      </c>
      <c r="I35" t="b">
        <f t="shared" si="7"/>
        <v>1</v>
      </c>
      <c r="K35">
        <v>0.9413861476136155</v>
      </c>
      <c r="L35">
        <v>1.0675424852955362E-2</v>
      </c>
      <c r="M35">
        <v>0.92441613817999657</v>
      </c>
      <c r="O35" s="3">
        <f t="shared" si="2"/>
        <v>215</v>
      </c>
      <c r="P35" s="3" t="b">
        <f t="shared" si="8"/>
        <v>1</v>
      </c>
      <c r="Q35" t="b">
        <f t="shared" si="9"/>
        <v>1</v>
      </c>
    </row>
    <row r="36" spans="3:17" x14ac:dyDescent="0.2">
      <c r="C36" s="3">
        <f t="shared" si="0"/>
        <v>151.39698584162335</v>
      </c>
      <c r="D36" t="b">
        <f t="shared" si="3"/>
        <v>0</v>
      </c>
      <c r="E36">
        <f t="shared" si="4"/>
        <v>0</v>
      </c>
      <c r="F36" s="3">
        <f t="shared" si="1"/>
        <v>21.59986945376631</v>
      </c>
      <c r="G36" s="3">
        <f t="shared" si="5"/>
        <v>0</v>
      </c>
      <c r="H36" s="3">
        <f t="shared" si="6"/>
        <v>129.79711638785705</v>
      </c>
      <c r="I36" t="b">
        <f t="shared" si="7"/>
        <v>1</v>
      </c>
      <c r="K36">
        <v>0.75409512769829468</v>
      </c>
      <c r="L36">
        <v>0.17688209359286344</v>
      </c>
      <c r="M36">
        <v>0.22835245857346242</v>
      </c>
      <c r="O36" s="3">
        <f t="shared" si="2"/>
        <v>151</v>
      </c>
      <c r="P36" s="3" t="b">
        <f t="shared" si="8"/>
        <v>0</v>
      </c>
      <c r="Q36" t="b">
        <f t="shared" si="9"/>
        <v>1</v>
      </c>
    </row>
    <row r="37" spans="3:17" x14ac:dyDescent="0.2">
      <c r="C37" s="3">
        <f t="shared" si="0"/>
        <v>77.97069416446891</v>
      </c>
      <c r="D37" t="b">
        <f t="shared" si="3"/>
        <v>1</v>
      </c>
      <c r="E37">
        <f t="shared" si="4"/>
        <v>0</v>
      </c>
      <c r="F37" s="3">
        <f t="shared" si="1"/>
        <v>285.31608110838346</v>
      </c>
      <c r="G37" s="3">
        <f t="shared" si="5"/>
        <v>9.7550637181723889</v>
      </c>
      <c r="H37" s="3">
        <f t="shared" si="6"/>
        <v>-217.10045066208693</v>
      </c>
      <c r="I37" t="b">
        <f t="shared" si="7"/>
        <v>0</v>
      </c>
      <c r="K37">
        <v>0.16565024390540639</v>
      </c>
      <c r="L37">
        <v>0.95089535192807362</v>
      </c>
      <c r="M37">
        <v>0.65420193596969867</v>
      </c>
      <c r="O37" s="3">
        <f t="shared" si="2"/>
        <v>78</v>
      </c>
      <c r="P37" s="3" t="b">
        <f t="shared" si="8"/>
        <v>1</v>
      </c>
      <c r="Q37" t="b">
        <f t="shared" si="9"/>
        <v>0</v>
      </c>
    </row>
    <row r="38" spans="3:17" x14ac:dyDescent="0.2">
      <c r="C38" s="3">
        <f t="shared" si="0"/>
        <v>152.13984542857534</v>
      </c>
      <c r="D38" t="b">
        <f t="shared" si="3"/>
        <v>1</v>
      </c>
      <c r="E38">
        <f t="shared" si="4"/>
        <v>0</v>
      </c>
      <c r="F38" s="3">
        <f t="shared" si="1"/>
        <v>28.313435967514099</v>
      </c>
      <c r="G38" s="3">
        <f t="shared" si="5"/>
        <v>11.548988182854023</v>
      </c>
      <c r="H38" s="3">
        <f t="shared" si="6"/>
        <v>112.27742127820723</v>
      </c>
      <c r="I38" t="b">
        <f t="shared" si="7"/>
        <v>1</v>
      </c>
      <c r="K38">
        <v>0.75793329615720684</v>
      </c>
      <c r="L38">
        <v>0.25569864187347791</v>
      </c>
      <c r="M38">
        <v>0.76862087265882861</v>
      </c>
      <c r="O38" s="3">
        <f t="shared" si="2"/>
        <v>152</v>
      </c>
      <c r="P38" s="3" t="b">
        <f t="shared" si="8"/>
        <v>1</v>
      </c>
      <c r="Q38" t="b">
        <f t="shared" si="9"/>
        <v>1</v>
      </c>
    </row>
    <row r="39" spans="3:17" x14ac:dyDescent="0.2">
      <c r="C39" s="3">
        <f t="shared" si="0"/>
        <v>380.90793491014568</v>
      </c>
      <c r="D39" t="b">
        <f t="shared" si="3"/>
        <v>1</v>
      </c>
      <c r="E39">
        <f t="shared" si="4"/>
        <v>0</v>
      </c>
      <c r="F39" s="3">
        <f t="shared" si="1"/>
        <v>28.720090357972335</v>
      </c>
      <c r="G39" s="3">
        <f t="shared" si="5"/>
        <v>9.6205615965893507</v>
      </c>
      <c r="H39" s="3">
        <f t="shared" si="6"/>
        <v>342.56728295558401</v>
      </c>
      <c r="I39" t="b">
        <f t="shared" si="7"/>
        <v>1</v>
      </c>
      <c r="K39">
        <v>0.99862355877410025</v>
      </c>
      <c r="L39">
        <v>0.26030574057880584</v>
      </c>
      <c r="M39">
        <v>0.64390714171769836</v>
      </c>
      <c r="O39" s="3">
        <f t="shared" si="2"/>
        <v>381</v>
      </c>
      <c r="P39" s="3" t="b">
        <f t="shared" si="8"/>
        <v>1</v>
      </c>
      <c r="Q39" t="b">
        <f t="shared" si="9"/>
        <v>1</v>
      </c>
    </row>
    <row r="40" spans="3:17" x14ac:dyDescent="0.2">
      <c r="C40" s="3">
        <f t="shared" ref="C40:C71" si="10">EXP(_xlfn.NORM.INV(K40,$C$6,$C$7))</f>
        <v>141.05737896223098</v>
      </c>
      <c r="D40" t="b">
        <f t="shared" si="3"/>
        <v>0</v>
      </c>
      <c r="E40">
        <f t="shared" si="4"/>
        <v>0</v>
      </c>
      <c r="F40" s="3">
        <f t="shared" ref="F40:F71" si="11">EXP(_xlfn.NORM.INV(L40,$F$6,$F$7))</f>
        <v>110.71908602504425</v>
      </c>
      <c r="G40" s="3">
        <f t="shared" si="5"/>
        <v>0</v>
      </c>
      <c r="H40" s="3">
        <f t="shared" si="6"/>
        <v>30.338292937186736</v>
      </c>
      <c r="I40" t="b">
        <f t="shared" si="7"/>
        <v>0</v>
      </c>
      <c r="K40">
        <v>0.69517970401673168</v>
      </c>
      <c r="L40">
        <v>0.76021559186682908</v>
      </c>
      <c r="M40">
        <v>4.9778310129048986E-2</v>
      </c>
      <c r="O40" s="3">
        <f t="shared" ref="O40:O71" si="12">ROUND(C40,0)</f>
        <v>141</v>
      </c>
      <c r="P40" s="3" t="b">
        <f t="shared" si="8"/>
        <v>0</v>
      </c>
      <c r="Q40" t="b">
        <f t="shared" si="9"/>
        <v>0</v>
      </c>
    </row>
    <row r="41" spans="3:17" x14ac:dyDescent="0.2">
      <c r="C41" s="3">
        <f t="shared" si="10"/>
        <v>79.378838733185461</v>
      </c>
      <c r="D41" t="b">
        <f t="shared" si="3"/>
        <v>0</v>
      </c>
      <c r="E41">
        <f t="shared" si="4"/>
        <v>0</v>
      </c>
      <c r="F41" s="3">
        <f t="shared" si="11"/>
        <v>93.80919057749324</v>
      </c>
      <c r="G41" s="3">
        <f t="shared" si="5"/>
        <v>0</v>
      </c>
      <c r="H41" s="3">
        <f t="shared" si="6"/>
        <v>-14.430351844307779</v>
      </c>
      <c r="I41" t="b">
        <f t="shared" si="7"/>
        <v>0</v>
      </c>
      <c r="K41">
        <v>0.17702797387679214</v>
      </c>
      <c r="L41">
        <v>0.70583678236177805</v>
      </c>
      <c r="M41">
        <v>9.3555060989785943E-2</v>
      </c>
      <c r="O41" s="3">
        <f t="shared" si="12"/>
        <v>79</v>
      </c>
      <c r="P41" s="3" t="b">
        <f t="shared" si="8"/>
        <v>0</v>
      </c>
      <c r="Q41" t="b">
        <f t="shared" si="9"/>
        <v>0</v>
      </c>
    </row>
    <row r="42" spans="3:17" x14ac:dyDescent="0.2">
      <c r="C42" s="3">
        <f t="shared" si="10"/>
        <v>74.002681231084139</v>
      </c>
      <c r="D42" t="b">
        <f t="shared" si="3"/>
        <v>0</v>
      </c>
      <c r="E42">
        <f t="shared" si="4"/>
        <v>0</v>
      </c>
      <c r="F42" s="3">
        <f t="shared" si="11"/>
        <v>90.93684059879493</v>
      </c>
      <c r="G42" s="3">
        <f t="shared" si="5"/>
        <v>0</v>
      </c>
      <c r="H42" s="3">
        <f t="shared" si="6"/>
        <v>-16.934159367710791</v>
      </c>
      <c r="I42" t="b">
        <f t="shared" si="7"/>
        <v>0</v>
      </c>
      <c r="K42">
        <v>0.13521409718534227</v>
      </c>
      <c r="L42">
        <v>0.69503213705178424</v>
      </c>
      <c r="M42">
        <v>0.28573873875329014</v>
      </c>
      <c r="O42" s="3">
        <f t="shared" si="12"/>
        <v>74</v>
      </c>
      <c r="P42" s="3" t="b">
        <f t="shared" si="8"/>
        <v>0</v>
      </c>
      <c r="Q42" t="b">
        <f t="shared" si="9"/>
        <v>0</v>
      </c>
    </row>
    <row r="43" spans="3:17" x14ac:dyDescent="0.2">
      <c r="C43" s="3">
        <f t="shared" si="10"/>
        <v>165.4779642837845</v>
      </c>
      <c r="D43" t="b">
        <f t="shared" si="3"/>
        <v>1</v>
      </c>
      <c r="E43">
        <f t="shared" si="4"/>
        <v>0</v>
      </c>
      <c r="F43" s="3">
        <f t="shared" si="11"/>
        <v>57.061976969368239</v>
      </c>
      <c r="G43" s="3">
        <f t="shared" si="5"/>
        <v>14.627533285978492</v>
      </c>
      <c r="H43" s="3">
        <f t="shared" si="6"/>
        <v>93.788454028437783</v>
      </c>
      <c r="I43" t="b">
        <f t="shared" si="7"/>
        <v>1</v>
      </c>
      <c r="K43">
        <v>0.81852671328589632</v>
      </c>
      <c r="L43">
        <v>0.51760279563259326</v>
      </c>
      <c r="M43">
        <v>0.88627008355540982</v>
      </c>
      <c r="O43" s="3">
        <f t="shared" si="12"/>
        <v>165</v>
      </c>
      <c r="P43" s="3" t="b">
        <f t="shared" si="8"/>
        <v>1</v>
      </c>
      <c r="Q43" t="b">
        <f t="shared" si="9"/>
        <v>1</v>
      </c>
    </row>
    <row r="44" spans="3:17" x14ac:dyDescent="0.2">
      <c r="C44" s="3">
        <f t="shared" si="10"/>
        <v>53.610494000194514</v>
      </c>
      <c r="D44" t="b">
        <f t="shared" si="3"/>
        <v>1</v>
      </c>
      <c r="E44">
        <f t="shared" si="4"/>
        <v>0</v>
      </c>
      <c r="F44" s="3">
        <f t="shared" si="11"/>
        <v>42.451465465799998</v>
      </c>
      <c r="G44" s="3">
        <f t="shared" si="5"/>
        <v>9.0784468659823077</v>
      </c>
      <c r="H44" s="3">
        <f t="shared" si="6"/>
        <v>2.0805816684122078</v>
      </c>
      <c r="I44" t="b">
        <f t="shared" si="7"/>
        <v>0</v>
      </c>
      <c r="K44">
        <v>2.8197660678604519E-2</v>
      </c>
      <c r="L44">
        <v>0.40066022324913186</v>
      </c>
      <c r="M44">
        <v>0.59983620881265942</v>
      </c>
      <c r="O44" s="3">
        <f t="shared" si="12"/>
        <v>54</v>
      </c>
      <c r="P44" s="3" t="b">
        <f t="shared" si="8"/>
        <v>1</v>
      </c>
      <c r="Q44" t="b">
        <f t="shared" si="9"/>
        <v>0</v>
      </c>
    </row>
    <row r="45" spans="3:17" x14ac:dyDescent="0.2">
      <c r="C45" s="3">
        <f t="shared" si="10"/>
        <v>106.9455787246431</v>
      </c>
      <c r="D45" t="b">
        <f t="shared" si="3"/>
        <v>0</v>
      </c>
      <c r="E45">
        <f t="shared" si="4"/>
        <v>0</v>
      </c>
      <c r="F45" s="3">
        <f t="shared" si="11"/>
        <v>9.0384124447637202</v>
      </c>
      <c r="G45" s="3">
        <f t="shared" si="5"/>
        <v>0</v>
      </c>
      <c r="H45" s="3">
        <f t="shared" si="6"/>
        <v>97.907166279879377</v>
      </c>
      <c r="I45" t="b">
        <f t="shared" si="7"/>
        <v>1</v>
      </c>
      <c r="K45">
        <v>0.42797576114964997</v>
      </c>
      <c r="L45">
        <v>3.6047601665071149E-2</v>
      </c>
      <c r="M45">
        <v>2.514456170995949E-2</v>
      </c>
      <c r="O45" s="3">
        <f t="shared" si="12"/>
        <v>107</v>
      </c>
      <c r="P45" s="3" t="b">
        <f t="shared" si="8"/>
        <v>0</v>
      </c>
      <c r="Q45" t="b">
        <f t="shared" si="9"/>
        <v>1</v>
      </c>
    </row>
    <row r="46" spans="3:17" x14ac:dyDescent="0.2">
      <c r="C46" s="3">
        <f t="shared" si="10"/>
        <v>156.76533177728012</v>
      </c>
      <c r="D46" t="b">
        <f t="shared" si="3"/>
        <v>1</v>
      </c>
      <c r="E46">
        <f t="shared" si="4"/>
        <v>0</v>
      </c>
      <c r="F46" s="3">
        <f t="shared" si="11"/>
        <v>86.196966249730195</v>
      </c>
      <c r="G46" s="3">
        <f t="shared" si="5"/>
        <v>10.512007867646961</v>
      </c>
      <c r="H46" s="3">
        <f t="shared" si="6"/>
        <v>60.056357659902972</v>
      </c>
      <c r="I46" t="b">
        <f t="shared" si="7"/>
        <v>1</v>
      </c>
      <c r="K46">
        <v>0.7806956102872824</v>
      </c>
      <c r="L46">
        <v>0.67603328483965175</v>
      </c>
      <c r="M46">
        <v>0.70751973057051543</v>
      </c>
      <c r="O46" s="3">
        <f t="shared" si="12"/>
        <v>157</v>
      </c>
      <c r="P46" s="3" t="b">
        <f t="shared" si="8"/>
        <v>1</v>
      </c>
      <c r="Q46" t="b">
        <f t="shared" si="9"/>
        <v>1</v>
      </c>
    </row>
    <row r="47" spans="3:17" x14ac:dyDescent="0.2">
      <c r="C47" s="3">
        <f t="shared" si="10"/>
        <v>64.32778657870756</v>
      </c>
      <c r="D47" t="b">
        <f t="shared" si="3"/>
        <v>1</v>
      </c>
      <c r="E47">
        <f t="shared" si="4"/>
        <v>0</v>
      </c>
      <c r="F47" s="3">
        <f t="shared" si="11"/>
        <v>20.058870816746015</v>
      </c>
      <c r="G47" s="3">
        <f t="shared" si="5"/>
        <v>12.350808217766533</v>
      </c>
      <c r="H47" s="3">
        <f t="shared" si="6"/>
        <v>31.91810754419501</v>
      </c>
      <c r="I47" t="b">
        <f t="shared" si="7"/>
        <v>0</v>
      </c>
      <c r="K47">
        <v>7.3201999086961678E-2</v>
      </c>
      <c r="L47">
        <v>0.15833400709483625</v>
      </c>
      <c r="M47">
        <v>0.80745605867845116</v>
      </c>
      <c r="O47" s="3">
        <f t="shared" si="12"/>
        <v>64</v>
      </c>
      <c r="P47" s="3" t="b">
        <f t="shared" si="8"/>
        <v>1</v>
      </c>
      <c r="Q47" t="b">
        <f t="shared" si="9"/>
        <v>0</v>
      </c>
    </row>
    <row r="48" spans="3:17" x14ac:dyDescent="0.2">
      <c r="C48" s="3">
        <f t="shared" si="10"/>
        <v>118.95946763681235</v>
      </c>
      <c r="D48" t="b">
        <f t="shared" si="3"/>
        <v>1</v>
      </c>
      <c r="E48">
        <f t="shared" si="4"/>
        <v>0</v>
      </c>
      <c r="F48" s="3">
        <f t="shared" si="11"/>
        <v>78.177900300003486</v>
      </c>
      <c r="G48" s="3">
        <f t="shared" si="5"/>
        <v>9.1321427004267246</v>
      </c>
      <c r="H48" s="3">
        <f t="shared" si="6"/>
        <v>31.649424636382136</v>
      </c>
      <c r="I48" t="b">
        <f t="shared" si="7"/>
        <v>0</v>
      </c>
      <c r="K48">
        <v>0.53372093268054754</v>
      </c>
      <c r="L48">
        <v>0.64019759379522845</v>
      </c>
      <c r="M48">
        <v>0.60438650113207271</v>
      </c>
      <c r="O48" s="3">
        <f t="shared" si="12"/>
        <v>119</v>
      </c>
      <c r="P48" s="3" t="b">
        <f t="shared" si="8"/>
        <v>1</v>
      </c>
      <c r="Q48" t="b">
        <f t="shared" si="9"/>
        <v>0</v>
      </c>
    </row>
    <row r="49" spans="3:17" x14ac:dyDescent="0.2">
      <c r="C49" s="3">
        <f t="shared" si="10"/>
        <v>216.48499458106261</v>
      </c>
      <c r="D49" t="b">
        <f t="shared" si="3"/>
        <v>0</v>
      </c>
      <c r="E49">
        <f t="shared" si="4"/>
        <v>0</v>
      </c>
      <c r="F49" s="3">
        <f t="shared" si="11"/>
        <v>36.651123253251903</v>
      </c>
      <c r="G49" s="3">
        <f t="shared" si="5"/>
        <v>0</v>
      </c>
      <c r="H49" s="3">
        <f t="shared" si="6"/>
        <v>179.8338713278107</v>
      </c>
      <c r="I49" t="b">
        <f t="shared" si="7"/>
        <v>1</v>
      </c>
      <c r="K49">
        <v>0.94311500975927265</v>
      </c>
      <c r="L49">
        <v>0.34511022189056129</v>
      </c>
      <c r="M49">
        <v>0.21844641378748009</v>
      </c>
      <c r="O49" s="3">
        <f t="shared" si="12"/>
        <v>216</v>
      </c>
      <c r="P49" s="3" t="b">
        <f t="shared" si="8"/>
        <v>0</v>
      </c>
      <c r="Q49" t="b">
        <f t="shared" si="9"/>
        <v>1</v>
      </c>
    </row>
    <row r="50" spans="3:17" x14ac:dyDescent="0.2">
      <c r="C50" s="3">
        <f t="shared" si="10"/>
        <v>59.112117101734377</v>
      </c>
      <c r="D50" t="b">
        <f t="shared" si="3"/>
        <v>1</v>
      </c>
      <c r="E50">
        <f t="shared" si="4"/>
        <v>0</v>
      </c>
      <c r="F50" s="3">
        <f t="shared" si="11"/>
        <v>36.213403332968525</v>
      </c>
      <c r="G50" s="3">
        <f t="shared" si="5"/>
        <v>10.575812063649543</v>
      </c>
      <c r="H50" s="3">
        <f t="shared" si="6"/>
        <v>12.322901705116308</v>
      </c>
      <c r="I50" t="b">
        <f t="shared" si="7"/>
        <v>0</v>
      </c>
      <c r="K50">
        <v>4.8082150039360783E-2</v>
      </c>
      <c r="L50">
        <v>0.34069367895394731</v>
      </c>
      <c r="M50">
        <v>0.71166518738977758</v>
      </c>
      <c r="O50" s="3">
        <f t="shared" si="12"/>
        <v>59</v>
      </c>
      <c r="P50" s="3" t="b">
        <f t="shared" si="8"/>
        <v>1</v>
      </c>
      <c r="Q50" t="b">
        <f t="shared" si="9"/>
        <v>0</v>
      </c>
    </row>
    <row r="51" spans="3:17" x14ac:dyDescent="0.2">
      <c r="C51" s="3">
        <f t="shared" si="10"/>
        <v>99.062810167040212</v>
      </c>
      <c r="D51" t="b">
        <f t="shared" si="3"/>
        <v>1</v>
      </c>
      <c r="E51">
        <f t="shared" si="4"/>
        <v>0</v>
      </c>
      <c r="F51" s="3">
        <f t="shared" si="11"/>
        <v>152.58972686921106</v>
      </c>
      <c r="G51" s="3">
        <f t="shared" si="5"/>
        <v>14.215903781434964</v>
      </c>
      <c r="H51" s="3">
        <f t="shared" si="6"/>
        <v>-67.742820483605811</v>
      </c>
      <c r="I51" t="b">
        <f t="shared" si="7"/>
        <v>0</v>
      </c>
      <c r="K51">
        <v>0.35459465856849326</v>
      </c>
      <c r="L51">
        <v>0.84796693703832415</v>
      </c>
      <c r="M51">
        <v>0.8748950212378227</v>
      </c>
      <c r="O51" s="3">
        <f t="shared" si="12"/>
        <v>99</v>
      </c>
      <c r="P51" s="3" t="b">
        <f t="shared" si="8"/>
        <v>1</v>
      </c>
      <c r="Q51" t="b">
        <f t="shared" si="9"/>
        <v>0</v>
      </c>
    </row>
    <row r="52" spans="3:17" x14ac:dyDescent="0.2">
      <c r="C52" s="3">
        <f t="shared" si="10"/>
        <v>220.62702823476315</v>
      </c>
      <c r="D52" t="b">
        <f t="shared" si="3"/>
        <v>1</v>
      </c>
      <c r="E52">
        <f t="shared" si="4"/>
        <v>0</v>
      </c>
      <c r="F52" s="3">
        <f t="shared" si="11"/>
        <v>13.032364382282312</v>
      </c>
      <c r="G52" s="3">
        <f t="shared" si="5"/>
        <v>10.971653656939903</v>
      </c>
      <c r="H52" s="3">
        <f t="shared" si="6"/>
        <v>196.62301019554093</v>
      </c>
      <c r="I52" t="b">
        <f t="shared" si="7"/>
        <v>1</v>
      </c>
      <c r="K52">
        <v>0.9483280065245896</v>
      </c>
      <c r="L52">
        <v>7.5991213894132548E-2</v>
      </c>
      <c r="M52">
        <v>0.73622387152473268</v>
      </c>
      <c r="O52" s="3">
        <f t="shared" si="12"/>
        <v>221</v>
      </c>
      <c r="P52" s="3" t="b">
        <f t="shared" si="8"/>
        <v>1</v>
      </c>
      <c r="Q52" t="b">
        <f t="shared" si="9"/>
        <v>1</v>
      </c>
    </row>
    <row r="53" spans="3:17" x14ac:dyDescent="0.2">
      <c r="C53" s="3">
        <f t="shared" si="10"/>
        <v>63.713177422967746</v>
      </c>
      <c r="D53" t="b">
        <f t="shared" si="3"/>
        <v>0</v>
      </c>
      <c r="E53">
        <f t="shared" si="4"/>
        <v>0</v>
      </c>
      <c r="F53" s="3">
        <f t="shared" si="11"/>
        <v>207.70184568997567</v>
      </c>
      <c r="G53" s="3">
        <f t="shared" si="5"/>
        <v>0</v>
      </c>
      <c r="H53" s="3">
        <f t="shared" si="6"/>
        <v>-143.98866826700794</v>
      </c>
      <c r="I53" t="b">
        <f t="shared" si="7"/>
        <v>0</v>
      </c>
      <c r="K53">
        <v>6.9924737402206505E-2</v>
      </c>
      <c r="L53">
        <v>0.90924229605833262</v>
      </c>
      <c r="M53">
        <v>9.0105553200577559E-2</v>
      </c>
      <c r="O53" s="3">
        <f t="shared" si="12"/>
        <v>64</v>
      </c>
      <c r="P53" s="3" t="b">
        <f t="shared" si="8"/>
        <v>0</v>
      </c>
      <c r="Q53" t="b">
        <f t="shared" si="9"/>
        <v>0</v>
      </c>
    </row>
    <row r="54" spans="3:17" x14ac:dyDescent="0.2">
      <c r="C54" s="3">
        <f t="shared" si="10"/>
        <v>105.25887603637456</v>
      </c>
      <c r="D54" t="b">
        <f t="shared" si="3"/>
        <v>1</v>
      </c>
      <c r="E54">
        <f t="shared" si="4"/>
        <v>0</v>
      </c>
      <c r="F54" s="3">
        <f t="shared" si="11"/>
        <v>29.30064663697712</v>
      </c>
      <c r="G54" s="3">
        <f t="shared" si="5"/>
        <v>10.84866330239714</v>
      </c>
      <c r="H54" s="3">
        <f t="shared" si="6"/>
        <v>65.109566097000297</v>
      </c>
      <c r="I54" t="b">
        <f t="shared" si="7"/>
        <v>1</v>
      </c>
      <c r="K54">
        <v>0.41243981282400022</v>
      </c>
      <c r="L54">
        <v>0.26684259085617401</v>
      </c>
      <c r="M54">
        <v>0.72880428038914691</v>
      </c>
      <c r="O54" s="3">
        <f t="shared" si="12"/>
        <v>105</v>
      </c>
      <c r="P54" s="3" t="b">
        <f t="shared" si="8"/>
        <v>1</v>
      </c>
      <c r="Q54" t="b">
        <f t="shared" si="9"/>
        <v>1</v>
      </c>
    </row>
    <row r="55" spans="3:17" x14ac:dyDescent="0.2">
      <c r="C55" s="3">
        <f t="shared" si="10"/>
        <v>100.13178566178856</v>
      </c>
      <c r="D55" t="b">
        <f t="shared" si="3"/>
        <v>0</v>
      </c>
      <c r="E55">
        <f t="shared" si="4"/>
        <v>0</v>
      </c>
      <c r="F55" s="3">
        <f t="shared" si="11"/>
        <v>42.028321664260218</v>
      </c>
      <c r="G55" s="3">
        <f t="shared" si="5"/>
        <v>0</v>
      </c>
      <c r="H55" s="3">
        <f t="shared" si="6"/>
        <v>58.103463997528337</v>
      </c>
      <c r="I55" t="b">
        <f t="shared" si="7"/>
        <v>0</v>
      </c>
      <c r="K55">
        <v>0.36462912865361363</v>
      </c>
      <c r="L55">
        <v>0.39679322356348168</v>
      </c>
      <c r="M55">
        <v>0.24630283072746262</v>
      </c>
      <c r="O55" s="3">
        <f t="shared" si="12"/>
        <v>100</v>
      </c>
      <c r="P55" s="3" t="b">
        <f t="shared" si="8"/>
        <v>0</v>
      </c>
      <c r="Q55" t="b">
        <f t="shared" si="9"/>
        <v>0</v>
      </c>
    </row>
    <row r="56" spans="3:17" x14ac:dyDescent="0.2">
      <c r="C56" s="3">
        <f t="shared" si="10"/>
        <v>108.52741400349812</v>
      </c>
      <c r="D56" t="b">
        <f t="shared" si="3"/>
        <v>1</v>
      </c>
      <c r="E56">
        <f t="shared" si="4"/>
        <v>0</v>
      </c>
      <c r="F56" s="3">
        <f t="shared" si="11"/>
        <v>166.77846591487904</v>
      </c>
      <c r="G56" s="3">
        <f t="shared" si="5"/>
        <v>17.946333771785056</v>
      </c>
      <c r="H56" s="3">
        <f t="shared" si="6"/>
        <v>-76.197385683165976</v>
      </c>
      <c r="I56" t="b">
        <f t="shared" si="7"/>
        <v>0</v>
      </c>
      <c r="K56">
        <v>0.44242518908993289</v>
      </c>
      <c r="L56">
        <v>0.86793150114116036</v>
      </c>
      <c r="M56">
        <v>0.94694080082435506</v>
      </c>
      <c r="O56" s="3">
        <f t="shared" si="12"/>
        <v>109</v>
      </c>
      <c r="P56" s="3" t="b">
        <f t="shared" si="8"/>
        <v>1</v>
      </c>
      <c r="Q56" t="b">
        <f t="shared" si="9"/>
        <v>0</v>
      </c>
    </row>
    <row r="57" spans="3:17" x14ac:dyDescent="0.2">
      <c r="C57" s="3">
        <f t="shared" si="10"/>
        <v>152.72491221942403</v>
      </c>
      <c r="D57" t="b">
        <f t="shared" si="3"/>
        <v>1</v>
      </c>
      <c r="E57">
        <f t="shared" si="4"/>
        <v>0</v>
      </c>
      <c r="F57" s="3">
        <f t="shared" si="11"/>
        <v>21.146297247173067</v>
      </c>
      <c r="G57" s="3">
        <f t="shared" si="5"/>
        <v>15.569222176654327</v>
      </c>
      <c r="H57" s="3">
        <f t="shared" si="6"/>
        <v>116.00939279559664</v>
      </c>
      <c r="I57" t="b">
        <f t="shared" si="7"/>
        <v>1</v>
      </c>
      <c r="K57">
        <v>0.76092014520988738</v>
      </c>
      <c r="L57">
        <v>0.17142853579466633</v>
      </c>
      <c r="M57">
        <v>0.90852208018429603</v>
      </c>
      <c r="O57" s="3">
        <f t="shared" si="12"/>
        <v>153</v>
      </c>
      <c r="P57" s="3" t="b">
        <f t="shared" si="8"/>
        <v>1</v>
      </c>
      <c r="Q57" t="b">
        <f t="shared" si="9"/>
        <v>1</v>
      </c>
    </row>
    <row r="58" spans="3:17" x14ac:dyDescent="0.2">
      <c r="C58" s="3">
        <f t="shared" si="10"/>
        <v>95.741762563066459</v>
      </c>
      <c r="D58" t="b">
        <f t="shared" si="3"/>
        <v>1</v>
      </c>
      <c r="E58">
        <f t="shared" si="4"/>
        <v>0</v>
      </c>
      <c r="F58" s="3">
        <f t="shared" si="11"/>
        <v>30.289002389804988</v>
      </c>
      <c r="G58" s="3">
        <f t="shared" si="5"/>
        <v>7.4010201736447403</v>
      </c>
      <c r="H58" s="3">
        <f t="shared" si="6"/>
        <v>58.051739999616728</v>
      </c>
      <c r="I58" t="b">
        <f t="shared" si="7"/>
        <v>0</v>
      </c>
      <c r="K58">
        <v>0.3234065937276871</v>
      </c>
      <c r="L58">
        <v>0.27785842380152403</v>
      </c>
      <c r="M58">
        <v>0.43815548835690066</v>
      </c>
      <c r="O58" s="3">
        <f t="shared" si="12"/>
        <v>96</v>
      </c>
      <c r="P58" s="3" t="b">
        <f t="shared" si="8"/>
        <v>1</v>
      </c>
      <c r="Q58" t="b">
        <f t="shared" si="9"/>
        <v>0</v>
      </c>
    </row>
    <row r="59" spans="3:17" x14ac:dyDescent="0.2">
      <c r="C59" s="3">
        <f t="shared" si="10"/>
        <v>122.37119011567437</v>
      </c>
      <c r="D59" t="b">
        <f t="shared" si="3"/>
        <v>0</v>
      </c>
      <c r="E59">
        <f t="shared" si="4"/>
        <v>0</v>
      </c>
      <c r="F59" s="3">
        <f t="shared" si="11"/>
        <v>24.862636563684724</v>
      </c>
      <c r="G59" s="3">
        <f t="shared" si="5"/>
        <v>0</v>
      </c>
      <c r="H59" s="3">
        <f t="shared" si="6"/>
        <v>97.50855355198965</v>
      </c>
      <c r="I59" t="b">
        <f t="shared" si="7"/>
        <v>1</v>
      </c>
      <c r="K59">
        <v>0.5617143314755717</v>
      </c>
      <c r="L59">
        <v>0.21574811508710634</v>
      </c>
      <c r="M59">
        <v>0.25592639658039917</v>
      </c>
      <c r="O59" s="3">
        <f t="shared" si="12"/>
        <v>122</v>
      </c>
      <c r="P59" s="3" t="b">
        <f t="shared" si="8"/>
        <v>0</v>
      </c>
      <c r="Q59" t="b">
        <f t="shared" si="9"/>
        <v>1</v>
      </c>
    </row>
    <row r="60" spans="3:17" x14ac:dyDescent="0.2">
      <c r="C60" s="3">
        <f t="shared" si="10"/>
        <v>85.394719763180163</v>
      </c>
      <c r="D60" t="b">
        <f t="shared" si="3"/>
        <v>0</v>
      </c>
      <c r="E60">
        <f t="shared" si="4"/>
        <v>0</v>
      </c>
      <c r="F60" s="3">
        <f t="shared" si="11"/>
        <v>19.685598060999357</v>
      </c>
      <c r="G60" s="3">
        <f t="shared" si="5"/>
        <v>0</v>
      </c>
      <c r="H60" s="3">
        <f t="shared" si="6"/>
        <v>65.709121702180809</v>
      </c>
      <c r="I60" t="b">
        <f t="shared" si="7"/>
        <v>1</v>
      </c>
      <c r="K60">
        <v>0.22840204700895905</v>
      </c>
      <c r="L60">
        <v>0.15383750844038646</v>
      </c>
      <c r="M60">
        <v>0.29252326184316635</v>
      </c>
      <c r="O60" s="3">
        <f t="shared" si="12"/>
        <v>85</v>
      </c>
      <c r="P60" s="3" t="b">
        <f t="shared" si="8"/>
        <v>0</v>
      </c>
      <c r="Q60" t="b">
        <f t="shared" si="9"/>
        <v>1</v>
      </c>
    </row>
    <row r="61" spans="3:17" x14ac:dyDescent="0.2">
      <c r="C61" s="3">
        <f t="shared" si="10"/>
        <v>101.47427316611508</v>
      </c>
      <c r="D61" t="b">
        <f t="shared" si="3"/>
        <v>1</v>
      </c>
      <c r="E61">
        <f t="shared" si="4"/>
        <v>0</v>
      </c>
      <c r="F61" s="3">
        <f t="shared" si="11"/>
        <v>44.518955761074778</v>
      </c>
      <c r="G61" s="3">
        <f t="shared" si="5"/>
        <v>8.6571153395294136</v>
      </c>
      <c r="H61" s="3">
        <f t="shared" si="6"/>
        <v>48.298202065510893</v>
      </c>
      <c r="I61" t="b">
        <f t="shared" si="7"/>
        <v>0</v>
      </c>
      <c r="K61">
        <v>0.37720982256706248</v>
      </c>
      <c r="L61">
        <v>0.41914356555693588</v>
      </c>
      <c r="M61">
        <v>0.56272433965990898</v>
      </c>
      <c r="O61" s="3">
        <f t="shared" si="12"/>
        <v>101</v>
      </c>
      <c r="P61" s="3" t="b">
        <f t="shared" si="8"/>
        <v>1</v>
      </c>
      <c r="Q61" t="b">
        <f t="shared" si="9"/>
        <v>0</v>
      </c>
    </row>
    <row r="62" spans="3:17" x14ac:dyDescent="0.2">
      <c r="C62" s="3">
        <f t="shared" si="10"/>
        <v>122.63729783517847</v>
      </c>
      <c r="D62" t="b">
        <f t="shared" si="3"/>
        <v>0</v>
      </c>
      <c r="E62">
        <f t="shared" si="4"/>
        <v>0</v>
      </c>
      <c r="F62" s="3">
        <f t="shared" si="11"/>
        <v>83.055662442857709</v>
      </c>
      <c r="G62" s="3">
        <f t="shared" si="5"/>
        <v>0</v>
      </c>
      <c r="H62" s="3">
        <f t="shared" si="6"/>
        <v>39.581635392320763</v>
      </c>
      <c r="I62" t="b">
        <f t="shared" si="7"/>
        <v>0</v>
      </c>
      <c r="K62">
        <v>0.56385393338679668</v>
      </c>
      <c r="L62">
        <v>0.66257864679970835</v>
      </c>
      <c r="M62">
        <v>8.0678367274645724E-2</v>
      </c>
      <c r="O62" s="3">
        <f t="shared" si="12"/>
        <v>123</v>
      </c>
      <c r="P62" s="3" t="b">
        <f t="shared" si="8"/>
        <v>0</v>
      </c>
      <c r="Q62" t="b">
        <f t="shared" si="9"/>
        <v>0</v>
      </c>
    </row>
    <row r="63" spans="3:17" x14ac:dyDescent="0.2">
      <c r="C63" s="3">
        <f t="shared" si="10"/>
        <v>186.90187493173806</v>
      </c>
      <c r="D63" t="b">
        <f t="shared" si="3"/>
        <v>0</v>
      </c>
      <c r="E63">
        <f t="shared" si="4"/>
        <v>0</v>
      </c>
      <c r="F63" s="3">
        <f t="shared" si="11"/>
        <v>278.09393071496976</v>
      </c>
      <c r="G63" s="3">
        <f t="shared" si="5"/>
        <v>0</v>
      </c>
      <c r="H63" s="3">
        <f t="shared" si="6"/>
        <v>-91.192055783231694</v>
      </c>
      <c r="I63" t="b">
        <f t="shared" si="7"/>
        <v>0</v>
      </c>
      <c r="K63">
        <v>0.8876507747443122</v>
      </c>
      <c r="L63">
        <v>0.9482332034716815</v>
      </c>
      <c r="M63">
        <v>8.5671760084303772E-3</v>
      </c>
      <c r="O63" s="3">
        <f t="shared" si="12"/>
        <v>187</v>
      </c>
      <c r="P63" s="3" t="b">
        <f t="shared" si="8"/>
        <v>0</v>
      </c>
      <c r="Q63" t="b">
        <f t="shared" si="9"/>
        <v>0</v>
      </c>
    </row>
    <row r="64" spans="3:17" x14ac:dyDescent="0.2">
      <c r="C64" s="3">
        <f t="shared" si="10"/>
        <v>91.177506029600437</v>
      </c>
      <c r="D64" t="b">
        <f t="shared" si="3"/>
        <v>1</v>
      </c>
      <c r="E64">
        <f t="shared" si="4"/>
        <v>0</v>
      </c>
      <c r="F64" s="3">
        <f t="shared" si="11"/>
        <v>40.376298931845355</v>
      </c>
      <c r="G64" s="3">
        <f t="shared" si="5"/>
        <v>13.272484833194858</v>
      </c>
      <c r="H64" s="3">
        <f t="shared" si="6"/>
        <v>37.528722264560223</v>
      </c>
      <c r="I64" t="b">
        <f t="shared" si="7"/>
        <v>0</v>
      </c>
      <c r="K64">
        <v>0.28085287163841377</v>
      </c>
      <c r="L64">
        <v>0.38141863831174849</v>
      </c>
      <c r="M64">
        <v>0.84435121311841288</v>
      </c>
      <c r="O64" s="3">
        <f t="shared" si="12"/>
        <v>91</v>
      </c>
      <c r="P64" s="3" t="b">
        <f t="shared" si="8"/>
        <v>1</v>
      </c>
      <c r="Q64" t="b">
        <f t="shared" si="9"/>
        <v>0</v>
      </c>
    </row>
    <row r="65" spans="3:17" x14ac:dyDescent="0.2">
      <c r="C65" s="3">
        <f t="shared" si="10"/>
        <v>80.328928324692498</v>
      </c>
      <c r="D65" t="b">
        <f t="shared" si="3"/>
        <v>0</v>
      </c>
      <c r="E65">
        <f t="shared" si="4"/>
        <v>0</v>
      </c>
      <c r="F65" s="3">
        <f t="shared" si="11"/>
        <v>64.579467766267186</v>
      </c>
      <c r="G65" s="3">
        <f t="shared" si="5"/>
        <v>0</v>
      </c>
      <c r="H65" s="3">
        <f t="shared" si="6"/>
        <v>15.749460558425312</v>
      </c>
      <c r="I65" t="b">
        <f t="shared" si="7"/>
        <v>0</v>
      </c>
      <c r="K65">
        <v>0.18485791160566445</v>
      </c>
      <c r="L65">
        <v>0.56666765755505322</v>
      </c>
      <c r="M65">
        <v>0.25047520427001779</v>
      </c>
      <c r="O65" s="3">
        <f t="shared" si="12"/>
        <v>80</v>
      </c>
      <c r="P65" s="3" t="b">
        <f t="shared" si="8"/>
        <v>0</v>
      </c>
      <c r="Q65" t="b">
        <f t="shared" si="9"/>
        <v>0</v>
      </c>
    </row>
    <row r="66" spans="3:17" x14ac:dyDescent="0.2">
      <c r="C66" s="3">
        <f t="shared" si="10"/>
        <v>104.15224331375701</v>
      </c>
      <c r="D66" t="b">
        <f t="shared" si="3"/>
        <v>1</v>
      </c>
      <c r="E66">
        <f t="shared" si="4"/>
        <v>0</v>
      </c>
      <c r="F66" s="3">
        <f t="shared" si="11"/>
        <v>97.761694714629854</v>
      </c>
      <c r="G66" s="3">
        <f t="shared" si="5"/>
        <v>11.654782695214294</v>
      </c>
      <c r="H66" s="3">
        <f t="shared" si="6"/>
        <v>-5.2642340960871365</v>
      </c>
      <c r="I66" t="b">
        <f t="shared" si="7"/>
        <v>0</v>
      </c>
      <c r="K66">
        <v>0.40218479257236428</v>
      </c>
      <c r="L66">
        <v>0.71989608292551521</v>
      </c>
      <c r="M66">
        <v>0.77413986502243326</v>
      </c>
      <c r="O66" s="3">
        <f t="shared" si="12"/>
        <v>104</v>
      </c>
      <c r="P66" s="3" t="b">
        <f t="shared" si="8"/>
        <v>1</v>
      </c>
      <c r="Q66" t="b">
        <f t="shared" si="9"/>
        <v>0</v>
      </c>
    </row>
    <row r="67" spans="3:17" x14ac:dyDescent="0.2">
      <c r="C67" s="3">
        <f t="shared" si="10"/>
        <v>61.448870514497841</v>
      </c>
      <c r="D67" t="b">
        <f t="shared" si="3"/>
        <v>1</v>
      </c>
      <c r="E67">
        <f t="shared" si="4"/>
        <v>0</v>
      </c>
      <c r="F67" s="3">
        <f t="shared" si="11"/>
        <v>240.17045053142897</v>
      </c>
      <c r="G67" s="3">
        <f t="shared" si="5"/>
        <v>11.287808146087684</v>
      </c>
      <c r="H67" s="3">
        <f t="shared" si="6"/>
        <v>-190.0093881630188</v>
      </c>
      <c r="I67" t="b">
        <f t="shared" si="7"/>
        <v>0</v>
      </c>
      <c r="K67">
        <v>5.8578773392202632E-2</v>
      </c>
      <c r="L67">
        <v>0.93074318552636881</v>
      </c>
      <c r="M67">
        <v>0.75445095518638305</v>
      </c>
      <c r="O67" s="3">
        <f t="shared" si="12"/>
        <v>61</v>
      </c>
      <c r="P67" s="3" t="b">
        <f t="shared" si="8"/>
        <v>1</v>
      </c>
      <c r="Q67" t="b">
        <f t="shared" si="9"/>
        <v>0</v>
      </c>
    </row>
    <row r="68" spans="3:17" x14ac:dyDescent="0.2">
      <c r="C68" s="3">
        <f t="shared" si="10"/>
        <v>66.296972905056123</v>
      </c>
      <c r="D68" t="b">
        <f t="shared" si="3"/>
        <v>0</v>
      </c>
      <c r="E68">
        <f t="shared" si="4"/>
        <v>0</v>
      </c>
      <c r="F68" s="3">
        <f t="shared" si="11"/>
        <v>104.98804697027404</v>
      </c>
      <c r="G68" s="3">
        <f t="shared" si="5"/>
        <v>0</v>
      </c>
      <c r="H68" s="3">
        <f t="shared" si="6"/>
        <v>-38.691074065217919</v>
      </c>
      <c r="I68" t="b">
        <f t="shared" si="7"/>
        <v>0</v>
      </c>
      <c r="K68">
        <v>8.4260804211353846E-2</v>
      </c>
      <c r="L68">
        <v>0.74339464928733023</v>
      </c>
      <c r="M68">
        <v>0.17767412963812745</v>
      </c>
      <c r="O68" s="3">
        <f t="shared" si="12"/>
        <v>66</v>
      </c>
      <c r="P68" s="3" t="b">
        <f t="shared" si="8"/>
        <v>0</v>
      </c>
      <c r="Q68" t="b">
        <f t="shared" si="9"/>
        <v>0</v>
      </c>
    </row>
    <row r="69" spans="3:17" x14ac:dyDescent="0.2">
      <c r="C69" s="3">
        <f t="shared" si="10"/>
        <v>201.32558908172635</v>
      </c>
      <c r="D69" t="b">
        <f t="shared" si="3"/>
        <v>0</v>
      </c>
      <c r="E69">
        <f t="shared" si="4"/>
        <v>0</v>
      </c>
      <c r="F69" s="3">
        <f t="shared" si="11"/>
        <v>38.525877357777318</v>
      </c>
      <c r="G69" s="3">
        <f t="shared" si="5"/>
        <v>0</v>
      </c>
      <c r="H69" s="3">
        <f t="shared" si="6"/>
        <v>162.79971172394903</v>
      </c>
      <c r="I69" t="b">
        <f t="shared" si="7"/>
        <v>1</v>
      </c>
      <c r="K69">
        <v>0.91924008988566996</v>
      </c>
      <c r="L69">
        <v>0.36366859258139317</v>
      </c>
      <c r="M69">
        <v>0.29336456446234238</v>
      </c>
      <c r="O69" s="3">
        <f t="shared" si="12"/>
        <v>201</v>
      </c>
      <c r="P69" s="3" t="b">
        <f t="shared" si="8"/>
        <v>0</v>
      </c>
      <c r="Q69" t="b">
        <f t="shared" si="9"/>
        <v>1</v>
      </c>
    </row>
    <row r="70" spans="3:17" x14ac:dyDescent="0.2">
      <c r="C70" s="3">
        <f t="shared" si="10"/>
        <v>103.55183858214571</v>
      </c>
      <c r="D70" t="b">
        <f t="shared" si="3"/>
        <v>0</v>
      </c>
      <c r="E70">
        <f t="shared" si="4"/>
        <v>0</v>
      </c>
      <c r="F70" s="3">
        <f t="shared" si="11"/>
        <v>16.280182094040633</v>
      </c>
      <c r="G70" s="3">
        <f t="shared" si="5"/>
        <v>0</v>
      </c>
      <c r="H70" s="3">
        <f t="shared" si="6"/>
        <v>87.271656488105066</v>
      </c>
      <c r="I70" t="b">
        <f t="shared" si="7"/>
        <v>1</v>
      </c>
      <c r="K70">
        <v>0.3966031069335012</v>
      </c>
      <c r="L70">
        <v>0.11312957471163776</v>
      </c>
      <c r="M70">
        <v>2.9998116934531138E-2</v>
      </c>
      <c r="O70" s="3">
        <f t="shared" si="12"/>
        <v>104</v>
      </c>
      <c r="P70" s="3" t="b">
        <f t="shared" si="8"/>
        <v>0</v>
      </c>
      <c r="Q70" t="b">
        <f t="shared" si="9"/>
        <v>1</v>
      </c>
    </row>
    <row r="71" spans="3:17" x14ac:dyDescent="0.2">
      <c r="C71" s="3">
        <f t="shared" si="10"/>
        <v>113.75907243491812</v>
      </c>
      <c r="D71" t="b">
        <f t="shared" si="3"/>
        <v>1</v>
      </c>
      <c r="E71">
        <f t="shared" si="4"/>
        <v>0</v>
      </c>
      <c r="F71" s="3">
        <f t="shared" si="11"/>
        <v>41.08778505271335</v>
      </c>
      <c r="G71" s="3">
        <f t="shared" si="5"/>
        <v>11.361151073918208</v>
      </c>
      <c r="H71" s="3">
        <f t="shared" si="6"/>
        <v>61.310136308286573</v>
      </c>
      <c r="I71" t="b">
        <f t="shared" si="7"/>
        <v>1</v>
      </c>
      <c r="K71">
        <v>0.48918069938638098</v>
      </c>
      <c r="L71">
        <v>0.38809441037612435</v>
      </c>
      <c r="M71">
        <v>0.75850959413114394</v>
      </c>
      <c r="O71" s="3">
        <f t="shared" si="12"/>
        <v>114</v>
      </c>
      <c r="P71" s="3" t="b">
        <f t="shared" si="8"/>
        <v>1</v>
      </c>
      <c r="Q71" t="b">
        <f t="shared" si="9"/>
        <v>1</v>
      </c>
    </row>
    <row r="72" spans="3:17" x14ac:dyDescent="0.2">
      <c r="C72" s="3">
        <f t="shared" ref="C72:C103" si="13">EXP(_xlfn.NORM.INV(K72,$C$6,$C$7))</f>
        <v>100.7228296321605</v>
      </c>
      <c r="D72" t="b">
        <f t="shared" si="3"/>
        <v>1</v>
      </c>
      <c r="E72">
        <f t="shared" si="4"/>
        <v>0</v>
      </c>
      <c r="F72" s="3">
        <f t="shared" ref="F72:F103" si="14">EXP(_xlfn.NORM.INV(L72,$F$6,$F$7))</f>
        <v>17.644506634369559</v>
      </c>
      <c r="G72" s="3">
        <f t="shared" si="5"/>
        <v>7.3699355969156244</v>
      </c>
      <c r="H72" s="3">
        <f t="shared" si="6"/>
        <v>75.70838740087531</v>
      </c>
      <c r="I72" t="b">
        <f t="shared" si="7"/>
        <v>1</v>
      </c>
      <c r="K72">
        <v>0.37017151761122469</v>
      </c>
      <c r="L72">
        <v>0.12932756888354469</v>
      </c>
      <c r="M72">
        <v>0.4348399288791539</v>
      </c>
      <c r="O72" s="3">
        <f t="shared" ref="O72:O103" si="15">ROUND(C72,0)</f>
        <v>101</v>
      </c>
      <c r="P72" s="3" t="b">
        <f t="shared" si="8"/>
        <v>1</v>
      </c>
      <c r="Q72" t="b">
        <f t="shared" si="9"/>
        <v>1</v>
      </c>
    </row>
    <row r="73" spans="3:17" x14ac:dyDescent="0.2">
      <c r="C73" s="3">
        <f t="shared" si="13"/>
        <v>152.33321187860483</v>
      </c>
      <c r="D73" t="b">
        <f t="shared" ref="D73:D136" si="16">M73&gt;$D$4</f>
        <v>0</v>
      </c>
      <c r="E73">
        <f t="shared" ref="E73:E136" si="17">$E$4</f>
        <v>0</v>
      </c>
      <c r="F73" s="3">
        <f t="shared" si="14"/>
        <v>128.85366593778457</v>
      </c>
      <c r="G73" s="3">
        <f t="shared" ref="G73:G136" si="18">EXP(_xlfn.NORM.INV(M73,$G$6,$G$7))*D73</f>
        <v>0</v>
      </c>
      <c r="H73" s="3">
        <f t="shared" ref="H73:H136" si="19">C73-E73-F73-G73</f>
        <v>23.479545940820259</v>
      </c>
      <c r="I73" t="b">
        <f t="shared" ref="I73:I136" si="20">H73&gt;$I$4</f>
        <v>0</v>
      </c>
      <c r="K73">
        <v>0.75892396258009409</v>
      </c>
      <c r="L73">
        <v>0.80474073542684155</v>
      </c>
      <c r="M73">
        <v>0.11767033757571665</v>
      </c>
      <c r="O73" s="3">
        <f t="shared" si="15"/>
        <v>152</v>
      </c>
      <c r="P73" s="3" t="b">
        <f t="shared" ref="P73:P136" si="21">D73</f>
        <v>0</v>
      </c>
      <c r="Q73" t="b">
        <f t="shared" ref="Q73:Q136" si="22">I73</f>
        <v>0</v>
      </c>
    </row>
    <row r="74" spans="3:17" x14ac:dyDescent="0.2">
      <c r="C74" s="3">
        <f t="shared" si="13"/>
        <v>148.45550587714155</v>
      </c>
      <c r="D74" t="b">
        <f t="shared" si="16"/>
        <v>1</v>
      </c>
      <c r="E74">
        <f t="shared" si="17"/>
        <v>0</v>
      </c>
      <c r="F74" s="3">
        <f t="shared" si="14"/>
        <v>119.1686930801875</v>
      </c>
      <c r="G74" s="3">
        <f t="shared" si="18"/>
        <v>6.9536987526408813</v>
      </c>
      <c r="H74" s="3">
        <f t="shared" si="19"/>
        <v>22.33311404431317</v>
      </c>
      <c r="I74" t="b">
        <f t="shared" si="20"/>
        <v>0</v>
      </c>
      <c r="K74">
        <v>0.7383877712672362</v>
      </c>
      <c r="L74">
        <v>0.78246347665982308</v>
      </c>
      <c r="M74">
        <v>0.38960999794268525</v>
      </c>
      <c r="O74" s="3">
        <f t="shared" si="15"/>
        <v>148</v>
      </c>
      <c r="P74" s="3" t="b">
        <f t="shared" si="21"/>
        <v>1</v>
      </c>
      <c r="Q74" t="b">
        <f t="shared" si="22"/>
        <v>0</v>
      </c>
    </row>
    <row r="75" spans="3:17" x14ac:dyDescent="0.2">
      <c r="C75" s="3">
        <f t="shared" si="13"/>
        <v>113.13187406889911</v>
      </c>
      <c r="D75" t="b">
        <f t="shared" si="16"/>
        <v>1</v>
      </c>
      <c r="E75">
        <f t="shared" si="17"/>
        <v>0</v>
      </c>
      <c r="F75" s="3">
        <f t="shared" si="14"/>
        <v>88.838835903492807</v>
      </c>
      <c r="G75" s="3">
        <f t="shared" si="18"/>
        <v>8.2670954575815809</v>
      </c>
      <c r="H75" s="3">
        <f t="shared" si="19"/>
        <v>16.025942707824719</v>
      </c>
      <c r="I75" t="b">
        <f t="shared" si="20"/>
        <v>0</v>
      </c>
      <c r="K75">
        <v>0.48366990827920586</v>
      </c>
      <c r="L75">
        <v>0.686808432573357</v>
      </c>
      <c r="M75">
        <v>0.52618504873492244</v>
      </c>
      <c r="O75" s="3">
        <f t="shared" si="15"/>
        <v>113</v>
      </c>
      <c r="P75" s="3" t="b">
        <f t="shared" si="21"/>
        <v>1</v>
      </c>
      <c r="Q75" t="b">
        <f t="shared" si="22"/>
        <v>0</v>
      </c>
    </row>
    <row r="76" spans="3:17" x14ac:dyDescent="0.2">
      <c r="C76" s="3">
        <f t="shared" si="13"/>
        <v>140.22602741308125</v>
      </c>
      <c r="D76" t="b">
        <f t="shared" si="16"/>
        <v>1</v>
      </c>
      <c r="E76">
        <f t="shared" si="17"/>
        <v>0</v>
      </c>
      <c r="F76" s="3">
        <f t="shared" si="14"/>
        <v>13.360690041056367</v>
      </c>
      <c r="G76" s="3">
        <f t="shared" si="18"/>
        <v>8.3307013567232673</v>
      </c>
      <c r="H76" s="3">
        <f t="shared" si="19"/>
        <v>118.53463601530161</v>
      </c>
      <c r="I76" t="b">
        <f t="shared" si="20"/>
        <v>1</v>
      </c>
      <c r="K76">
        <v>0.68998530154823667</v>
      </c>
      <c r="L76">
        <v>7.961245177725218E-2</v>
      </c>
      <c r="M76">
        <v>0.53228388081681222</v>
      </c>
      <c r="O76" s="3">
        <f t="shared" si="15"/>
        <v>140</v>
      </c>
      <c r="P76" s="3" t="b">
        <f t="shared" si="21"/>
        <v>1</v>
      </c>
      <c r="Q76" t="b">
        <f t="shared" si="22"/>
        <v>1</v>
      </c>
    </row>
    <row r="77" spans="3:17" x14ac:dyDescent="0.2">
      <c r="C77" s="3">
        <f t="shared" si="13"/>
        <v>83.336818149832425</v>
      </c>
      <c r="D77" t="b">
        <f t="shared" si="16"/>
        <v>1</v>
      </c>
      <c r="E77">
        <f t="shared" si="17"/>
        <v>0</v>
      </c>
      <c r="F77" s="3">
        <f t="shared" si="14"/>
        <v>48.699917856070606</v>
      </c>
      <c r="G77" s="3">
        <f t="shared" si="18"/>
        <v>12.459256745055683</v>
      </c>
      <c r="H77" s="3">
        <f t="shared" si="19"/>
        <v>22.177643548706136</v>
      </c>
      <c r="I77" t="b">
        <f t="shared" si="20"/>
        <v>0</v>
      </c>
      <c r="K77">
        <v>0.21037977455323198</v>
      </c>
      <c r="L77">
        <v>0.45449101141798409</v>
      </c>
      <c r="M77">
        <v>0.81220326289345468</v>
      </c>
      <c r="O77" s="3">
        <f t="shared" si="15"/>
        <v>83</v>
      </c>
      <c r="P77" s="3" t="b">
        <f t="shared" si="21"/>
        <v>1</v>
      </c>
      <c r="Q77" t="b">
        <f t="shared" si="22"/>
        <v>0</v>
      </c>
    </row>
    <row r="78" spans="3:17" x14ac:dyDescent="0.2">
      <c r="C78" s="3">
        <f t="shared" si="13"/>
        <v>65.923812780640233</v>
      </c>
      <c r="D78" t="b">
        <f t="shared" si="16"/>
        <v>0</v>
      </c>
      <c r="E78">
        <f t="shared" si="17"/>
        <v>0</v>
      </c>
      <c r="F78" s="3">
        <f t="shared" si="14"/>
        <v>29.821610482313847</v>
      </c>
      <c r="G78" s="3">
        <f t="shared" si="18"/>
        <v>0</v>
      </c>
      <c r="H78" s="3">
        <f t="shared" si="19"/>
        <v>36.102202298326389</v>
      </c>
      <c r="I78" t="b">
        <f t="shared" si="20"/>
        <v>0</v>
      </c>
      <c r="K78">
        <v>8.2100430996288054E-2</v>
      </c>
      <c r="L78">
        <v>0.27266701614746625</v>
      </c>
      <c r="M78">
        <v>0.10497376299321126</v>
      </c>
      <c r="O78" s="3">
        <f t="shared" si="15"/>
        <v>66</v>
      </c>
      <c r="P78" s="3" t="b">
        <f t="shared" si="21"/>
        <v>0</v>
      </c>
      <c r="Q78" t="b">
        <f t="shared" si="22"/>
        <v>0</v>
      </c>
    </row>
    <row r="79" spans="3:17" x14ac:dyDescent="0.2">
      <c r="C79" s="3">
        <f t="shared" si="13"/>
        <v>114.11712250830843</v>
      </c>
      <c r="D79" t="b">
        <f t="shared" si="16"/>
        <v>1</v>
      </c>
      <c r="E79">
        <f t="shared" si="17"/>
        <v>0</v>
      </c>
      <c r="F79" s="3">
        <f t="shared" si="14"/>
        <v>73.061902972130028</v>
      </c>
      <c r="G79" s="3">
        <f t="shared" si="18"/>
        <v>7.1370146764436377</v>
      </c>
      <c r="H79" s="3">
        <f t="shared" si="19"/>
        <v>33.918204859734757</v>
      </c>
      <c r="I79" t="b">
        <f t="shared" si="20"/>
        <v>0</v>
      </c>
      <c r="K79">
        <v>0.4923140377110371</v>
      </c>
      <c r="L79">
        <v>0.61459175876330807</v>
      </c>
      <c r="M79">
        <v>0.40970887133130496</v>
      </c>
      <c r="O79" s="3">
        <f t="shared" si="15"/>
        <v>114</v>
      </c>
      <c r="P79" s="3" t="b">
        <f t="shared" si="21"/>
        <v>1</v>
      </c>
      <c r="Q79" t="b">
        <f t="shared" si="22"/>
        <v>0</v>
      </c>
    </row>
    <row r="80" spans="3:17" x14ac:dyDescent="0.2">
      <c r="C80" s="3">
        <f t="shared" si="13"/>
        <v>97.546320277301874</v>
      </c>
      <c r="D80" t="b">
        <f t="shared" si="16"/>
        <v>1</v>
      </c>
      <c r="E80">
        <f t="shared" si="17"/>
        <v>0</v>
      </c>
      <c r="F80" s="3">
        <f t="shared" si="14"/>
        <v>60.548638166266088</v>
      </c>
      <c r="G80" s="3">
        <f t="shared" si="18"/>
        <v>8.3477323071382372</v>
      </c>
      <c r="H80" s="3">
        <f t="shared" si="19"/>
        <v>28.649949803897549</v>
      </c>
      <c r="I80" t="b">
        <f t="shared" si="20"/>
        <v>0</v>
      </c>
      <c r="K80">
        <v>0.3403485871757812</v>
      </c>
      <c r="L80">
        <v>0.54119588574268118</v>
      </c>
      <c r="M80">
        <v>0.53390776719494404</v>
      </c>
      <c r="O80" s="3">
        <f t="shared" si="15"/>
        <v>98</v>
      </c>
      <c r="P80" s="3" t="b">
        <f t="shared" si="21"/>
        <v>1</v>
      </c>
      <c r="Q80" t="b">
        <f t="shared" si="22"/>
        <v>0</v>
      </c>
    </row>
    <row r="81" spans="3:17" x14ac:dyDescent="0.2">
      <c r="C81" s="3">
        <f t="shared" si="13"/>
        <v>92.735440727183786</v>
      </c>
      <c r="D81" t="b">
        <f t="shared" si="16"/>
        <v>1</v>
      </c>
      <c r="E81">
        <f t="shared" si="17"/>
        <v>0</v>
      </c>
      <c r="F81" s="3">
        <f t="shared" si="14"/>
        <v>6.6767290540967181</v>
      </c>
      <c r="G81" s="3">
        <f t="shared" si="18"/>
        <v>12.023197781092849</v>
      </c>
      <c r="H81" s="3">
        <f t="shared" si="19"/>
        <v>74.035513891994214</v>
      </c>
      <c r="I81" t="b">
        <f t="shared" si="20"/>
        <v>1</v>
      </c>
      <c r="K81">
        <v>0.29530456504977642</v>
      </c>
      <c r="L81">
        <v>1.7804170931820185E-2</v>
      </c>
      <c r="M81">
        <v>0.79240453302558944</v>
      </c>
      <c r="O81" s="3">
        <f t="shared" si="15"/>
        <v>93</v>
      </c>
      <c r="P81" s="3" t="b">
        <f t="shared" si="21"/>
        <v>1</v>
      </c>
      <c r="Q81" t="b">
        <f t="shared" si="22"/>
        <v>1</v>
      </c>
    </row>
    <row r="82" spans="3:17" x14ac:dyDescent="0.2">
      <c r="C82" s="3">
        <f t="shared" si="13"/>
        <v>211.08689434898844</v>
      </c>
      <c r="D82" t="b">
        <f t="shared" si="16"/>
        <v>1</v>
      </c>
      <c r="E82">
        <f t="shared" si="17"/>
        <v>0</v>
      </c>
      <c r="F82" s="3">
        <f t="shared" si="14"/>
        <v>240.31116655935949</v>
      </c>
      <c r="G82" s="3">
        <f t="shared" si="18"/>
        <v>10.992462472526201</v>
      </c>
      <c r="H82" s="3">
        <f t="shared" si="19"/>
        <v>-40.216734682897254</v>
      </c>
      <c r="I82" t="b">
        <f t="shared" si="20"/>
        <v>0</v>
      </c>
      <c r="K82">
        <v>0.93553619420160183</v>
      </c>
      <c r="L82">
        <v>0.93082115268877119</v>
      </c>
      <c r="M82">
        <v>0.73746072611189195</v>
      </c>
      <c r="O82" s="3">
        <f t="shared" si="15"/>
        <v>211</v>
      </c>
      <c r="P82" s="3" t="b">
        <f t="shared" si="21"/>
        <v>1</v>
      </c>
      <c r="Q82" t="b">
        <f t="shared" si="22"/>
        <v>0</v>
      </c>
    </row>
    <row r="83" spans="3:17" x14ac:dyDescent="0.2">
      <c r="C83" s="3">
        <f t="shared" si="13"/>
        <v>122.74439245195448</v>
      </c>
      <c r="D83" t="b">
        <f t="shared" si="16"/>
        <v>0</v>
      </c>
      <c r="E83">
        <f t="shared" si="17"/>
        <v>0</v>
      </c>
      <c r="F83" s="3">
        <f t="shared" si="14"/>
        <v>19.513740524148233</v>
      </c>
      <c r="G83" s="3">
        <f t="shared" si="18"/>
        <v>0</v>
      </c>
      <c r="H83" s="3">
        <f t="shared" si="19"/>
        <v>103.23065192780625</v>
      </c>
      <c r="I83" t="b">
        <f t="shared" si="20"/>
        <v>1</v>
      </c>
      <c r="K83">
        <v>0.56471318038940876</v>
      </c>
      <c r="L83">
        <v>0.15176776588098928</v>
      </c>
      <c r="M83">
        <v>0.24536252439529538</v>
      </c>
      <c r="O83" s="3">
        <f t="shared" si="15"/>
        <v>123</v>
      </c>
      <c r="P83" s="3" t="b">
        <f t="shared" si="21"/>
        <v>0</v>
      </c>
      <c r="Q83" t="b">
        <f t="shared" si="22"/>
        <v>1</v>
      </c>
    </row>
    <row r="84" spans="3:17" x14ac:dyDescent="0.2">
      <c r="C84" s="3">
        <f t="shared" si="13"/>
        <v>91.258185728616667</v>
      </c>
      <c r="D84" t="b">
        <f t="shared" si="16"/>
        <v>1</v>
      </c>
      <c r="E84">
        <f t="shared" si="17"/>
        <v>0</v>
      </c>
      <c r="F84" s="3">
        <f t="shared" si="14"/>
        <v>25.286927136114041</v>
      </c>
      <c r="G84" s="3">
        <f t="shared" si="18"/>
        <v>6.8995473535096297</v>
      </c>
      <c r="H84" s="3">
        <f t="shared" si="19"/>
        <v>59.071711238992989</v>
      </c>
      <c r="I84" t="b">
        <f t="shared" si="20"/>
        <v>0</v>
      </c>
      <c r="K84">
        <v>0.28159878174752029</v>
      </c>
      <c r="L84">
        <v>0.22073524107264941</v>
      </c>
      <c r="M84">
        <v>0.38362593611460027</v>
      </c>
      <c r="O84" s="3">
        <f t="shared" si="15"/>
        <v>91</v>
      </c>
      <c r="P84" s="3" t="b">
        <f t="shared" si="21"/>
        <v>1</v>
      </c>
      <c r="Q84" t="b">
        <f t="shared" si="22"/>
        <v>0</v>
      </c>
    </row>
    <row r="85" spans="3:17" x14ac:dyDescent="0.2">
      <c r="C85" s="3">
        <f t="shared" si="13"/>
        <v>207.49139228742769</v>
      </c>
      <c r="D85" t="b">
        <f t="shared" si="16"/>
        <v>1</v>
      </c>
      <c r="E85">
        <f t="shared" si="17"/>
        <v>0</v>
      </c>
      <c r="F85" s="3">
        <f t="shared" si="14"/>
        <v>15.783944053303948</v>
      </c>
      <c r="G85" s="3">
        <f t="shared" si="18"/>
        <v>10.517641629749011</v>
      </c>
      <c r="H85" s="3">
        <f t="shared" si="19"/>
        <v>181.18980660437472</v>
      </c>
      <c r="I85" t="b">
        <f t="shared" si="20"/>
        <v>1</v>
      </c>
      <c r="K85">
        <v>0.92994671905652715</v>
      </c>
      <c r="L85">
        <v>0.10730162289787837</v>
      </c>
      <c r="M85">
        <v>0.70788789170787259</v>
      </c>
      <c r="O85" s="3">
        <f t="shared" si="15"/>
        <v>207</v>
      </c>
      <c r="P85" s="3" t="b">
        <f t="shared" si="21"/>
        <v>1</v>
      </c>
      <c r="Q85" t="b">
        <f t="shared" si="22"/>
        <v>1</v>
      </c>
    </row>
    <row r="86" spans="3:17" x14ac:dyDescent="0.2">
      <c r="C86" s="3">
        <f t="shared" si="13"/>
        <v>149.75719318202692</v>
      </c>
      <c r="D86" t="b">
        <f t="shared" si="16"/>
        <v>0</v>
      </c>
      <c r="E86">
        <f t="shared" si="17"/>
        <v>0</v>
      </c>
      <c r="F86" s="3">
        <f t="shared" si="14"/>
        <v>41.781800546280124</v>
      </c>
      <c r="G86" s="3">
        <f t="shared" si="18"/>
        <v>0</v>
      </c>
      <c r="H86" s="3">
        <f t="shared" si="19"/>
        <v>107.9753926357468</v>
      </c>
      <c r="I86" t="b">
        <f t="shared" si="20"/>
        <v>1</v>
      </c>
      <c r="K86">
        <v>0.74543977396643346</v>
      </c>
      <c r="L86">
        <v>0.39452703791877908</v>
      </c>
      <c r="M86">
        <v>0.29296658096034411</v>
      </c>
      <c r="O86" s="3">
        <f t="shared" si="15"/>
        <v>150</v>
      </c>
      <c r="P86" s="3" t="b">
        <f t="shared" si="21"/>
        <v>0</v>
      </c>
      <c r="Q86" t="b">
        <f t="shared" si="22"/>
        <v>1</v>
      </c>
    </row>
    <row r="87" spans="3:17" x14ac:dyDescent="0.2">
      <c r="C87" s="3">
        <f t="shared" si="13"/>
        <v>154.43216458558086</v>
      </c>
      <c r="D87" t="b">
        <f t="shared" si="16"/>
        <v>0</v>
      </c>
      <c r="E87">
        <f t="shared" si="17"/>
        <v>0</v>
      </c>
      <c r="F87" s="3">
        <f t="shared" si="14"/>
        <v>170.89800657929848</v>
      </c>
      <c r="G87" s="3">
        <f t="shared" si="18"/>
        <v>0</v>
      </c>
      <c r="H87" s="3">
        <f t="shared" si="19"/>
        <v>-16.465841993717618</v>
      </c>
      <c r="I87" t="b">
        <f t="shared" si="20"/>
        <v>0</v>
      </c>
      <c r="K87">
        <v>0.76945616211255774</v>
      </c>
      <c r="L87">
        <v>0.87307896324547951</v>
      </c>
      <c r="M87">
        <v>0.19445358151162984</v>
      </c>
      <c r="O87" s="3">
        <f t="shared" si="15"/>
        <v>154</v>
      </c>
      <c r="P87" s="3" t="b">
        <f t="shared" si="21"/>
        <v>0</v>
      </c>
      <c r="Q87" t="b">
        <f t="shared" si="22"/>
        <v>0</v>
      </c>
    </row>
    <row r="88" spans="3:17" x14ac:dyDescent="0.2">
      <c r="C88" s="3">
        <f t="shared" si="13"/>
        <v>167.4688748139165</v>
      </c>
      <c r="D88" t="b">
        <f t="shared" si="16"/>
        <v>1</v>
      </c>
      <c r="E88">
        <f t="shared" si="17"/>
        <v>0</v>
      </c>
      <c r="F88" s="3">
        <f t="shared" si="14"/>
        <v>66.277573372183411</v>
      </c>
      <c r="G88" s="3">
        <f t="shared" si="18"/>
        <v>9.51718621244747</v>
      </c>
      <c r="H88" s="3">
        <f t="shared" si="19"/>
        <v>91.674115229285619</v>
      </c>
      <c r="I88" t="b">
        <f t="shared" si="20"/>
        <v>1</v>
      </c>
      <c r="K88">
        <v>0.82630489292134068</v>
      </c>
      <c r="L88">
        <v>0.57685395106131421</v>
      </c>
      <c r="M88">
        <v>0.63582280686927273</v>
      </c>
      <c r="O88" s="3">
        <f t="shared" si="15"/>
        <v>167</v>
      </c>
      <c r="P88" s="3" t="b">
        <f t="shared" si="21"/>
        <v>1</v>
      </c>
      <c r="Q88" t="b">
        <f t="shared" si="22"/>
        <v>1</v>
      </c>
    </row>
    <row r="89" spans="3:17" x14ac:dyDescent="0.2">
      <c r="C89" s="3">
        <f t="shared" si="13"/>
        <v>125.01272635020754</v>
      </c>
      <c r="D89" t="b">
        <f t="shared" si="16"/>
        <v>1</v>
      </c>
      <c r="E89">
        <f t="shared" si="17"/>
        <v>0</v>
      </c>
      <c r="F89" s="3">
        <f t="shared" si="14"/>
        <v>26.639122623741326</v>
      </c>
      <c r="G89" s="3">
        <f t="shared" si="18"/>
        <v>17.221420807365295</v>
      </c>
      <c r="H89" s="3">
        <f t="shared" si="19"/>
        <v>81.152182919100923</v>
      </c>
      <c r="I89" t="b">
        <f t="shared" si="20"/>
        <v>1</v>
      </c>
      <c r="K89">
        <v>0.58266211209272245</v>
      </c>
      <c r="L89">
        <v>0.23649609201566868</v>
      </c>
      <c r="M89">
        <v>0.93741440446664304</v>
      </c>
      <c r="O89" s="3">
        <f t="shared" si="15"/>
        <v>125</v>
      </c>
      <c r="P89" s="3" t="b">
        <f t="shared" si="21"/>
        <v>1</v>
      </c>
      <c r="Q89" t="b">
        <f t="shared" si="22"/>
        <v>1</v>
      </c>
    </row>
    <row r="90" spans="3:17" x14ac:dyDescent="0.2">
      <c r="C90" s="3">
        <f t="shared" si="13"/>
        <v>86.168107780320881</v>
      </c>
      <c r="D90" t="b">
        <f t="shared" si="16"/>
        <v>1</v>
      </c>
      <c r="E90">
        <f t="shared" si="17"/>
        <v>0</v>
      </c>
      <c r="F90" s="3">
        <f t="shared" si="14"/>
        <v>185.76818316849395</v>
      </c>
      <c r="G90" s="3">
        <f t="shared" si="18"/>
        <v>8.4042764710725724</v>
      </c>
      <c r="H90" s="3">
        <f t="shared" si="19"/>
        <v>-108.00435185924565</v>
      </c>
      <c r="I90" t="b">
        <f t="shared" si="20"/>
        <v>0</v>
      </c>
      <c r="K90">
        <v>0.23527637070572349</v>
      </c>
      <c r="L90">
        <v>0.88961808566468714</v>
      </c>
      <c r="M90">
        <v>0.53927138080103165</v>
      </c>
      <c r="O90" s="3">
        <f t="shared" si="15"/>
        <v>86</v>
      </c>
      <c r="P90" s="3" t="b">
        <f t="shared" si="21"/>
        <v>1</v>
      </c>
      <c r="Q90" t="b">
        <f t="shared" si="22"/>
        <v>0</v>
      </c>
    </row>
    <row r="91" spans="3:17" x14ac:dyDescent="0.2">
      <c r="C91" s="3">
        <f t="shared" si="13"/>
        <v>82.62162528436744</v>
      </c>
      <c r="D91" t="b">
        <f t="shared" si="16"/>
        <v>1</v>
      </c>
      <c r="E91">
        <f t="shared" si="17"/>
        <v>0</v>
      </c>
      <c r="F91" s="3">
        <f t="shared" si="14"/>
        <v>70.990772369744164</v>
      </c>
      <c r="G91" s="3">
        <f t="shared" si="18"/>
        <v>8.2560577151994892</v>
      </c>
      <c r="H91" s="3">
        <f t="shared" si="19"/>
        <v>3.3747951994237866</v>
      </c>
      <c r="I91" t="b">
        <f t="shared" si="20"/>
        <v>0</v>
      </c>
      <c r="K91">
        <v>0.20421725617277664</v>
      </c>
      <c r="L91">
        <v>0.60355124098937385</v>
      </c>
      <c r="M91">
        <v>0.52512125310493585</v>
      </c>
      <c r="O91" s="3">
        <f t="shared" si="15"/>
        <v>83</v>
      </c>
      <c r="P91" s="3" t="b">
        <f t="shared" si="21"/>
        <v>1</v>
      </c>
      <c r="Q91" t="b">
        <f t="shared" si="22"/>
        <v>0</v>
      </c>
    </row>
    <row r="92" spans="3:17" x14ac:dyDescent="0.2">
      <c r="C92" s="3">
        <f t="shared" si="13"/>
        <v>90.949664687710282</v>
      </c>
      <c r="D92" t="b">
        <f t="shared" si="16"/>
        <v>1</v>
      </c>
      <c r="E92">
        <f t="shared" si="17"/>
        <v>0</v>
      </c>
      <c r="F92" s="3">
        <f t="shared" si="14"/>
        <v>90.392405147031127</v>
      </c>
      <c r="G92" s="3">
        <f t="shared" si="18"/>
        <v>6.9383725485052548</v>
      </c>
      <c r="H92" s="3">
        <f t="shared" si="19"/>
        <v>-6.3811130078260998</v>
      </c>
      <c r="I92" t="b">
        <f t="shared" si="20"/>
        <v>0</v>
      </c>
      <c r="K92">
        <v>0.27874802283768485</v>
      </c>
      <c r="L92">
        <v>0.69292561453143087</v>
      </c>
      <c r="M92">
        <v>0.38791837862741563</v>
      </c>
      <c r="O92" s="3">
        <f t="shared" si="15"/>
        <v>91</v>
      </c>
      <c r="P92" s="3" t="b">
        <f t="shared" si="21"/>
        <v>1</v>
      </c>
      <c r="Q92" t="b">
        <f t="shared" si="22"/>
        <v>0</v>
      </c>
    </row>
    <row r="93" spans="3:17" x14ac:dyDescent="0.2">
      <c r="C93" s="3">
        <f t="shared" si="13"/>
        <v>142.77979454157159</v>
      </c>
      <c r="D93" t="b">
        <f t="shared" si="16"/>
        <v>1</v>
      </c>
      <c r="E93">
        <f t="shared" si="17"/>
        <v>0</v>
      </c>
      <c r="F93" s="3">
        <f t="shared" si="14"/>
        <v>16.104087979291059</v>
      </c>
      <c r="G93" s="3">
        <f t="shared" si="18"/>
        <v>8.1198844882042849</v>
      </c>
      <c r="H93" s="3">
        <f t="shared" si="19"/>
        <v>118.55582207407625</v>
      </c>
      <c r="I93" t="b">
        <f t="shared" si="20"/>
        <v>1</v>
      </c>
      <c r="K93">
        <v>0.70572158141226138</v>
      </c>
      <c r="L93">
        <v>0.11105685897137418</v>
      </c>
      <c r="M93">
        <v>0.51186629329732791</v>
      </c>
      <c r="O93" s="3">
        <f t="shared" si="15"/>
        <v>143</v>
      </c>
      <c r="P93" s="3" t="b">
        <f t="shared" si="21"/>
        <v>1</v>
      </c>
      <c r="Q93" t="b">
        <f t="shared" si="22"/>
        <v>1</v>
      </c>
    </row>
    <row r="94" spans="3:17" x14ac:dyDescent="0.2">
      <c r="C94" s="3">
        <f t="shared" si="13"/>
        <v>186.08178791424118</v>
      </c>
      <c r="D94" t="b">
        <f t="shared" si="16"/>
        <v>1</v>
      </c>
      <c r="E94">
        <f t="shared" si="17"/>
        <v>0</v>
      </c>
      <c r="F94" s="3">
        <f t="shared" si="14"/>
        <v>13.153995971851559</v>
      </c>
      <c r="G94" s="3">
        <f t="shared" si="18"/>
        <v>10.983953408094536</v>
      </c>
      <c r="H94" s="3">
        <f t="shared" si="19"/>
        <v>161.94383853429508</v>
      </c>
      <c r="I94" t="b">
        <f t="shared" si="20"/>
        <v>1</v>
      </c>
      <c r="K94">
        <v>0.88553803997410208</v>
      </c>
      <c r="L94">
        <v>7.7328310920814602E-2</v>
      </c>
      <c r="M94">
        <v>0.73695559817941403</v>
      </c>
      <c r="O94" s="3">
        <f t="shared" si="15"/>
        <v>186</v>
      </c>
      <c r="P94" s="3" t="b">
        <f t="shared" si="21"/>
        <v>1</v>
      </c>
      <c r="Q94" t="b">
        <f t="shared" si="22"/>
        <v>1</v>
      </c>
    </row>
    <row r="95" spans="3:17" x14ac:dyDescent="0.2">
      <c r="C95" s="3">
        <f t="shared" si="13"/>
        <v>86.26491519007746</v>
      </c>
      <c r="D95" t="b">
        <f t="shared" si="16"/>
        <v>0</v>
      </c>
      <c r="E95">
        <f t="shared" si="17"/>
        <v>0</v>
      </c>
      <c r="F95" s="3">
        <f t="shared" si="14"/>
        <v>80.575051360575529</v>
      </c>
      <c r="G95" s="3">
        <f t="shared" si="18"/>
        <v>0</v>
      </c>
      <c r="H95" s="3">
        <f t="shared" si="19"/>
        <v>5.689863829501931</v>
      </c>
      <c r="I95" t="b">
        <f t="shared" si="20"/>
        <v>0</v>
      </c>
      <c r="K95">
        <v>0.23614043069559187</v>
      </c>
      <c r="L95">
        <v>0.65143185407926352</v>
      </c>
      <c r="M95">
        <v>0.28230795019290844</v>
      </c>
      <c r="O95" s="3">
        <f t="shared" si="15"/>
        <v>86</v>
      </c>
      <c r="P95" s="3" t="b">
        <f t="shared" si="21"/>
        <v>0</v>
      </c>
      <c r="Q95" t="b">
        <f t="shared" si="22"/>
        <v>0</v>
      </c>
    </row>
    <row r="96" spans="3:17" x14ac:dyDescent="0.2">
      <c r="C96" s="3">
        <f t="shared" si="13"/>
        <v>399.67041743410169</v>
      </c>
      <c r="D96" t="b">
        <f t="shared" si="16"/>
        <v>0</v>
      </c>
      <c r="E96">
        <f t="shared" si="17"/>
        <v>0</v>
      </c>
      <c r="F96" s="3">
        <f t="shared" si="14"/>
        <v>15.081014077630874</v>
      </c>
      <c r="G96" s="3">
        <f t="shared" si="18"/>
        <v>0</v>
      </c>
      <c r="H96" s="3">
        <f t="shared" si="19"/>
        <v>384.58940335647083</v>
      </c>
      <c r="I96" t="b">
        <f t="shared" si="20"/>
        <v>1</v>
      </c>
      <c r="K96">
        <v>0.99907799765113203</v>
      </c>
      <c r="L96">
        <v>9.9123254934767258E-2</v>
      </c>
      <c r="M96">
        <v>0.18919807361931951</v>
      </c>
      <c r="O96" s="3">
        <f t="shared" si="15"/>
        <v>400</v>
      </c>
      <c r="P96" s="3" t="b">
        <f t="shared" si="21"/>
        <v>0</v>
      </c>
      <c r="Q96" t="b">
        <f t="shared" si="22"/>
        <v>1</v>
      </c>
    </row>
    <row r="97" spans="3:17" x14ac:dyDescent="0.2">
      <c r="C97" s="3">
        <f t="shared" si="13"/>
        <v>127.03928258257993</v>
      </c>
      <c r="D97" t="b">
        <f t="shared" si="16"/>
        <v>1</v>
      </c>
      <c r="E97">
        <f t="shared" si="17"/>
        <v>0</v>
      </c>
      <c r="F97" s="3">
        <f t="shared" si="14"/>
        <v>42.338260670270408</v>
      </c>
      <c r="G97" s="3">
        <f t="shared" si="18"/>
        <v>7.73517718848416</v>
      </c>
      <c r="H97" s="3">
        <f t="shared" si="19"/>
        <v>76.96584472382537</v>
      </c>
      <c r="I97" t="b">
        <f t="shared" si="20"/>
        <v>1</v>
      </c>
      <c r="K97">
        <v>0.59828501469208395</v>
      </c>
      <c r="L97">
        <v>0.39962849504298115</v>
      </c>
      <c r="M97">
        <v>0.47316096956878007</v>
      </c>
      <c r="O97" s="3">
        <f t="shared" si="15"/>
        <v>127</v>
      </c>
      <c r="P97" s="3" t="b">
        <f t="shared" si="21"/>
        <v>1</v>
      </c>
      <c r="Q97" t="b">
        <f t="shared" si="22"/>
        <v>1</v>
      </c>
    </row>
    <row r="98" spans="3:17" x14ac:dyDescent="0.2">
      <c r="C98" s="3">
        <f t="shared" si="13"/>
        <v>183.1839794272145</v>
      </c>
      <c r="D98" t="b">
        <f t="shared" si="16"/>
        <v>0</v>
      </c>
      <c r="E98">
        <f t="shared" si="17"/>
        <v>0</v>
      </c>
      <c r="F98" s="3">
        <f t="shared" si="14"/>
        <v>63.960644887615878</v>
      </c>
      <c r="G98" s="3">
        <f t="shared" si="18"/>
        <v>0</v>
      </c>
      <c r="H98" s="3">
        <f t="shared" si="19"/>
        <v>119.22333453959862</v>
      </c>
      <c r="I98" t="b">
        <f t="shared" si="20"/>
        <v>1</v>
      </c>
      <c r="K98">
        <v>0.87776715847208753</v>
      </c>
      <c r="L98">
        <v>0.56287717711014496</v>
      </c>
      <c r="M98">
        <v>0.18286315428497624</v>
      </c>
      <c r="O98" s="3">
        <f t="shared" si="15"/>
        <v>183</v>
      </c>
      <c r="P98" s="3" t="b">
        <f t="shared" si="21"/>
        <v>0</v>
      </c>
      <c r="Q98" t="b">
        <f t="shared" si="22"/>
        <v>1</v>
      </c>
    </row>
    <row r="99" spans="3:17" x14ac:dyDescent="0.2">
      <c r="C99" s="3">
        <f t="shared" si="13"/>
        <v>130.41348630390866</v>
      </c>
      <c r="D99" t="b">
        <f t="shared" si="16"/>
        <v>1</v>
      </c>
      <c r="E99">
        <f t="shared" si="17"/>
        <v>0</v>
      </c>
      <c r="F99" s="3">
        <f t="shared" si="14"/>
        <v>138.14502891423626</v>
      </c>
      <c r="G99" s="3">
        <f t="shared" si="18"/>
        <v>13.053126213090138</v>
      </c>
      <c r="H99" s="3">
        <f t="shared" si="19"/>
        <v>-20.784668823417746</v>
      </c>
      <c r="I99" t="b">
        <f t="shared" si="20"/>
        <v>0</v>
      </c>
      <c r="K99">
        <v>0.62340839998895337</v>
      </c>
      <c r="L99">
        <v>0.82337506760987</v>
      </c>
      <c r="M99">
        <v>0.8362525587646078</v>
      </c>
      <c r="O99" s="3">
        <f t="shared" si="15"/>
        <v>130</v>
      </c>
      <c r="P99" s="3" t="b">
        <f t="shared" si="21"/>
        <v>1</v>
      </c>
      <c r="Q99" t="b">
        <f t="shared" si="22"/>
        <v>0</v>
      </c>
    </row>
    <row r="100" spans="3:17" x14ac:dyDescent="0.2">
      <c r="C100" s="3">
        <f t="shared" si="13"/>
        <v>145.16394612892822</v>
      </c>
      <c r="D100" t="b">
        <f t="shared" si="16"/>
        <v>1</v>
      </c>
      <c r="E100">
        <f t="shared" si="17"/>
        <v>0</v>
      </c>
      <c r="F100" s="3">
        <f t="shared" si="14"/>
        <v>80.330742120647756</v>
      </c>
      <c r="G100" s="3">
        <f t="shared" si="18"/>
        <v>16.592059118906551</v>
      </c>
      <c r="H100" s="3">
        <f t="shared" si="19"/>
        <v>48.241144889373913</v>
      </c>
      <c r="I100" t="b">
        <f t="shared" si="20"/>
        <v>0</v>
      </c>
      <c r="K100">
        <v>0.71982748456519208</v>
      </c>
      <c r="L100">
        <v>0.65030809371168807</v>
      </c>
      <c r="M100">
        <v>0.9277126770182057</v>
      </c>
      <c r="O100" s="3">
        <f t="shared" si="15"/>
        <v>145</v>
      </c>
      <c r="P100" s="3" t="b">
        <f t="shared" si="21"/>
        <v>1</v>
      </c>
      <c r="Q100" t="b">
        <f t="shared" si="22"/>
        <v>0</v>
      </c>
    </row>
    <row r="101" spans="3:17" x14ac:dyDescent="0.2">
      <c r="C101" s="3">
        <f t="shared" si="13"/>
        <v>69.258998101098967</v>
      </c>
      <c r="D101" t="b">
        <f t="shared" si="16"/>
        <v>1</v>
      </c>
      <c r="E101">
        <f t="shared" si="17"/>
        <v>0</v>
      </c>
      <c r="F101" s="3">
        <f t="shared" si="14"/>
        <v>20.769905551489355</v>
      </c>
      <c r="G101" s="3">
        <f t="shared" si="18"/>
        <v>16.664212619354647</v>
      </c>
      <c r="H101" s="3">
        <f t="shared" si="19"/>
        <v>31.824879930254962</v>
      </c>
      <c r="I101" t="b">
        <f t="shared" si="20"/>
        <v>0</v>
      </c>
      <c r="K101">
        <v>0.10245297428829814</v>
      </c>
      <c r="L101">
        <v>0.16689829647218202</v>
      </c>
      <c r="M101">
        <v>0.92889950387396591</v>
      </c>
      <c r="O101" s="3">
        <f t="shared" si="15"/>
        <v>69</v>
      </c>
      <c r="P101" s="3" t="b">
        <f t="shared" si="21"/>
        <v>1</v>
      </c>
      <c r="Q101" t="b">
        <f t="shared" si="22"/>
        <v>0</v>
      </c>
    </row>
    <row r="102" spans="3:17" x14ac:dyDescent="0.2">
      <c r="C102" s="3">
        <f t="shared" si="13"/>
        <v>95.441018197711742</v>
      </c>
      <c r="D102" t="b">
        <f t="shared" si="16"/>
        <v>1</v>
      </c>
      <c r="E102">
        <f t="shared" si="17"/>
        <v>0</v>
      </c>
      <c r="F102" s="3">
        <f t="shared" si="14"/>
        <v>193.10086584050256</v>
      </c>
      <c r="G102" s="3">
        <f t="shared" si="18"/>
        <v>10.42430450316529</v>
      </c>
      <c r="H102" s="3">
        <f t="shared" si="19"/>
        <v>-108.08415214595611</v>
      </c>
      <c r="I102" t="b">
        <f t="shared" si="20"/>
        <v>0</v>
      </c>
      <c r="K102">
        <v>0.32058656126137763</v>
      </c>
      <c r="L102">
        <v>0.89674362024444199</v>
      </c>
      <c r="M102">
        <v>0.70173496713210393</v>
      </c>
      <c r="O102" s="3">
        <f t="shared" si="15"/>
        <v>95</v>
      </c>
      <c r="P102" s="3" t="b">
        <f t="shared" si="21"/>
        <v>1</v>
      </c>
      <c r="Q102" t="b">
        <f t="shared" si="22"/>
        <v>0</v>
      </c>
    </row>
    <row r="103" spans="3:17" x14ac:dyDescent="0.2">
      <c r="C103" s="3">
        <f t="shared" si="13"/>
        <v>97.052206177531346</v>
      </c>
      <c r="D103" t="b">
        <f t="shared" si="16"/>
        <v>0</v>
      </c>
      <c r="E103">
        <f t="shared" si="17"/>
        <v>0</v>
      </c>
      <c r="F103" s="3">
        <f t="shared" si="14"/>
        <v>13.760787982449637</v>
      </c>
      <c r="G103" s="3">
        <f t="shared" si="18"/>
        <v>0</v>
      </c>
      <c r="H103" s="3">
        <f t="shared" si="19"/>
        <v>83.291418195081704</v>
      </c>
      <c r="I103" t="b">
        <f t="shared" si="20"/>
        <v>1</v>
      </c>
      <c r="K103">
        <v>0.33570716683509327</v>
      </c>
      <c r="L103">
        <v>8.4074338276123983E-2</v>
      </c>
      <c r="M103">
        <v>7.5724202464463874E-2</v>
      </c>
      <c r="O103" s="3">
        <f t="shared" si="15"/>
        <v>97</v>
      </c>
      <c r="P103" s="3" t="b">
        <f t="shared" si="21"/>
        <v>0</v>
      </c>
      <c r="Q103" t="b">
        <f t="shared" si="22"/>
        <v>1</v>
      </c>
    </row>
    <row r="104" spans="3:17" x14ac:dyDescent="0.2">
      <c r="C104" s="3">
        <f t="shared" ref="C104:C135" si="23">EXP(_xlfn.NORM.INV(K104,$C$6,$C$7))</f>
        <v>146.45798142055239</v>
      </c>
      <c r="D104" t="b">
        <f t="shared" si="16"/>
        <v>0</v>
      </c>
      <c r="E104">
        <f t="shared" si="17"/>
        <v>0</v>
      </c>
      <c r="F104" s="3">
        <f t="shared" ref="F104:F135" si="24">EXP(_xlfn.NORM.INV(L104,$F$6,$F$7))</f>
        <v>91.369291255535899</v>
      </c>
      <c r="G104" s="3">
        <f t="shared" si="18"/>
        <v>0</v>
      </c>
      <c r="H104" s="3">
        <f t="shared" si="19"/>
        <v>55.088690165016487</v>
      </c>
      <c r="I104" t="b">
        <f t="shared" si="20"/>
        <v>0</v>
      </c>
      <c r="K104">
        <v>0.72724971801706373</v>
      </c>
      <c r="L104">
        <v>0.69669184805363982</v>
      </c>
      <c r="M104">
        <v>6.7231842851868673E-2</v>
      </c>
      <c r="O104" s="3">
        <f t="shared" ref="O104:O135" si="25">ROUND(C104,0)</f>
        <v>146</v>
      </c>
      <c r="P104" s="3" t="b">
        <f t="shared" si="21"/>
        <v>0</v>
      </c>
      <c r="Q104" t="b">
        <f t="shared" si="22"/>
        <v>0</v>
      </c>
    </row>
    <row r="105" spans="3:17" x14ac:dyDescent="0.2">
      <c r="C105" s="3">
        <f t="shared" si="23"/>
        <v>125.46538850657734</v>
      </c>
      <c r="D105" t="b">
        <f t="shared" si="16"/>
        <v>1</v>
      </c>
      <c r="E105">
        <f t="shared" si="17"/>
        <v>0</v>
      </c>
      <c r="F105" s="3">
        <f t="shared" si="24"/>
        <v>121.09571299951448</v>
      </c>
      <c r="G105" s="3">
        <f t="shared" si="18"/>
        <v>13.476327566504468</v>
      </c>
      <c r="H105" s="3">
        <f t="shared" si="19"/>
        <v>-9.1066520594416023</v>
      </c>
      <c r="I105" t="b">
        <f t="shared" si="20"/>
        <v>0</v>
      </c>
      <c r="K105">
        <v>0.58618590856017028</v>
      </c>
      <c r="L105">
        <v>0.78715286460477984</v>
      </c>
      <c r="M105">
        <v>0.85152265371572644</v>
      </c>
      <c r="O105" s="3">
        <f t="shared" si="25"/>
        <v>125</v>
      </c>
      <c r="P105" s="3" t="b">
        <f t="shared" si="21"/>
        <v>1</v>
      </c>
      <c r="Q105" t="b">
        <f t="shared" si="22"/>
        <v>0</v>
      </c>
    </row>
    <row r="106" spans="3:17" x14ac:dyDescent="0.2">
      <c r="C106" s="3">
        <f t="shared" si="23"/>
        <v>168.24044140983762</v>
      </c>
      <c r="D106" t="b">
        <f t="shared" si="16"/>
        <v>1</v>
      </c>
      <c r="E106">
        <f t="shared" si="17"/>
        <v>0</v>
      </c>
      <c r="F106" s="3">
        <f t="shared" si="24"/>
        <v>300.98996012697364</v>
      </c>
      <c r="G106" s="3">
        <f t="shared" si="18"/>
        <v>8.4958198211257834</v>
      </c>
      <c r="H106" s="3">
        <f t="shared" si="19"/>
        <v>-141.24533853826182</v>
      </c>
      <c r="I106" t="b">
        <f t="shared" si="20"/>
        <v>0</v>
      </c>
      <c r="K106">
        <v>0.82923716785984958</v>
      </c>
      <c r="L106">
        <v>0.95609612082558126</v>
      </c>
      <c r="M106">
        <v>0.54786355599509373</v>
      </c>
      <c r="O106" s="3">
        <f t="shared" si="25"/>
        <v>168</v>
      </c>
      <c r="P106" s="3" t="b">
        <f t="shared" si="21"/>
        <v>1</v>
      </c>
      <c r="Q106" t="b">
        <f t="shared" si="22"/>
        <v>0</v>
      </c>
    </row>
    <row r="107" spans="3:17" x14ac:dyDescent="0.2">
      <c r="C107" s="3">
        <f t="shared" si="23"/>
        <v>91.015806401421244</v>
      </c>
      <c r="D107" t="b">
        <f t="shared" si="16"/>
        <v>1</v>
      </c>
      <c r="E107">
        <f t="shared" si="17"/>
        <v>0</v>
      </c>
      <c r="F107" s="3">
        <f t="shared" si="24"/>
        <v>232.29017406335706</v>
      </c>
      <c r="G107" s="3">
        <f t="shared" si="18"/>
        <v>14.023728268537637</v>
      </c>
      <c r="H107" s="3">
        <f t="shared" si="19"/>
        <v>-155.29809593047344</v>
      </c>
      <c r="I107" t="b">
        <f t="shared" si="20"/>
        <v>0</v>
      </c>
      <c r="K107">
        <v>0.27935880524336332</v>
      </c>
      <c r="L107">
        <v>0.92618970443017379</v>
      </c>
      <c r="M107">
        <v>0.86920021388996282</v>
      </c>
      <c r="O107" s="3">
        <f t="shared" si="25"/>
        <v>91</v>
      </c>
      <c r="P107" s="3" t="b">
        <f t="shared" si="21"/>
        <v>1</v>
      </c>
      <c r="Q107" t="b">
        <f t="shared" si="22"/>
        <v>0</v>
      </c>
    </row>
    <row r="108" spans="3:17" x14ac:dyDescent="0.2">
      <c r="C108" s="3">
        <f t="shared" si="23"/>
        <v>55.62797103149888</v>
      </c>
      <c r="D108" t="b">
        <f t="shared" si="16"/>
        <v>0</v>
      </c>
      <c r="E108">
        <f t="shared" si="17"/>
        <v>0</v>
      </c>
      <c r="F108" s="3">
        <f t="shared" si="24"/>
        <v>33.843764518176158</v>
      </c>
      <c r="G108" s="3">
        <f t="shared" si="18"/>
        <v>0</v>
      </c>
      <c r="H108" s="3">
        <f t="shared" si="19"/>
        <v>21.784206513322722</v>
      </c>
      <c r="I108" t="b">
        <f t="shared" si="20"/>
        <v>0</v>
      </c>
      <c r="K108">
        <v>3.4714729824154689E-2</v>
      </c>
      <c r="L108">
        <v>0.3162378379583175</v>
      </c>
      <c r="M108">
        <v>0.23506732698282151</v>
      </c>
      <c r="O108" s="3">
        <f t="shared" si="25"/>
        <v>56</v>
      </c>
      <c r="P108" s="3" t="b">
        <f t="shared" si="21"/>
        <v>0</v>
      </c>
      <c r="Q108" t="b">
        <f t="shared" si="22"/>
        <v>0</v>
      </c>
    </row>
    <row r="109" spans="3:17" x14ac:dyDescent="0.2">
      <c r="C109" s="3">
        <f t="shared" si="23"/>
        <v>179.81881714033247</v>
      </c>
      <c r="D109" t="b">
        <f t="shared" si="16"/>
        <v>1</v>
      </c>
      <c r="E109">
        <f t="shared" si="17"/>
        <v>0</v>
      </c>
      <c r="F109" s="3">
        <f t="shared" si="24"/>
        <v>40.776074466082171</v>
      </c>
      <c r="G109" s="3">
        <f t="shared" si="18"/>
        <v>28.655490665878194</v>
      </c>
      <c r="H109" s="3">
        <f t="shared" si="19"/>
        <v>110.3872520083721</v>
      </c>
      <c r="I109" t="b">
        <f t="shared" si="20"/>
        <v>1</v>
      </c>
      <c r="K109">
        <v>0.86811912485950249</v>
      </c>
      <c r="L109">
        <v>0.38517982109815752</v>
      </c>
      <c r="M109">
        <v>0.99464170768530513</v>
      </c>
      <c r="O109" s="3">
        <f t="shared" si="25"/>
        <v>180</v>
      </c>
      <c r="P109" s="3" t="b">
        <f t="shared" si="21"/>
        <v>1</v>
      </c>
      <c r="Q109" t="b">
        <f t="shared" si="22"/>
        <v>1</v>
      </c>
    </row>
    <row r="110" spans="3:17" x14ac:dyDescent="0.2">
      <c r="C110" s="3">
        <f t="shared" si="23"/>
        <v>56.526639990764323</v>
      </c>
      <c r="D110" t="b">
        <f t="shared" si="16"/>
        <v>1</v>
      </c>
      <c r="E110">
        <f t="shared" si="17"/>
        <v>0</v>
      </c>
      <c r="F110" s="3">
        <f t="shared" si="24"/>
        <v>71.056559965212429</v>
      </c>
      <c r="G110" s="3">
        <f t="shared" si="18"/>
        <v>6.848310432408522</v>
      </c>
      <c r="H110" s="3">
        <f t="shared" si="19"/>
        <v>-21.378230406856627</v>
      </c>
      <c r="I110" t="b">
        <f t="shared" si="20"/>
        <v>0</v>
      </c>
      <c r="K110">
        <v>3.790353869334262E-2</v>
      </c>
      <c r="L110">
        <v>0.60390820929864331</v>
      </c>
      <c r="M110">
        <v>0.37794625002435212</v>
      </c>
      <c r="O110" s="3">
        <f t="shared" si="25"/>
        <v>57</v>
      </c>
      <c r="P110" s="3" t="b">
        <f t="shared" si="21"/>
        <v>1</v>
      </c>
      <c r="Q110" t="b">
        <f t="shared" si="22"/>
        <v>0</v>
      </c>
    </row>
    <row r="111" spans="3:17" x14ac:dyDescent="0.2">
      <c r="C111" s="3">
        <f t="shared" si="23"/>
        <v>119.23996769178009</v>
      </c>
      <c r="D111" t="b">
        <f t="shared" si="16"/>
        <v>1</v>
      </c>
      <c r="E111">
        <f t="shared" si="17"/>
        <v>0</v>
      </c>
      <c r="F111" s="3">
        <f t="shared" si="24"/>
        <v>427.04860133110321</v>
      </c>
      <c r="G111" s="3">
        <f t="shared" si="18"/>
        <v>6.2747304461131508</v>
      </c>
      <c r="H111" s="3">
        <f t="shared" si="19"/>
        <v>-314.0833640854363</v>
      </c>
      <c r="I111" t="b">
        <f t="shared" si="20"/>
        <v>0</v>
      </c>
      <c r="K111">
        <v>0.5360608830698731</v>
      </c>
      <c r="L111">
        <v>0.98015197247961772</v>
      </c>
      <c r="M111">
        <v>0.31354667716033513</v>
      </c>
      <c r="O111" s="3">
        <f t="shared" si="25"/>
        <v>119</v>
      </c>
      <c r="P111" s="3" t="b">
        <f t="shared" si="21"/>
        <v>1</v>
      </c>
      <c r="Q111" t="b">
        <f t="shared" si="22"/>
        <v>0</v>
      </c>
    </row>
    <row r="112" spans="3:17" x14ac:dyDescent="0.2">
      <c r="C112" s="3">
        <f t="shared" si="23"/>
        <v>150.72425288512147</v>
      </c>
      <c r="D112" t="b">
        <f t="shared" si="16"/>
        <v>0</v>
      </c>
      <c r="E112">
        <f t="shared" si="17"/>
        <v>0</v>
      </c>
      <c r="F112" s="3">
        <f t="shared" si="24"/>
        <v>63.400844497528958</v>
      </c>
      <c r="G112" s="3">
        <f t="shared" si="18"/>
        <v>0</v>
      </c>
      <c r="H112" s="3">
        <f t="shared" si="19"/>
        <v>87.323408387592508</v>
      </c>
      <c r="I112" t="b">
        <f t="shared" si="20"/>
        <v>1</v>
      </c>
      <c r="K112">
        <v>0.75057482362745886</v>
      </c>
      <c r="L112">
        <v>0.55941144320224234</v>
      </c>
      <c r="M112">
        <v>0.29109264879054975</v>
      </c>
      <c r="O112" s="3">
        <f t="shared" si="25"/>
        <v>151</v>
      </c>
      <c r="P112" s="3" t="b">
        <f t="shared" si="21"/>
        <v>0</v>
      </c>
      <c r="Q112" t="b">
        <f t="shared" si="22"/>
        <v>1</v>
      </c>
    </row>
    <row r="113" spans="3:17" x14ac:dyDescent="0.2">
      <c r="C113" s="3">
        <f t="shared" si="23"/>
        <v>102.13721765878195</v>
      </c>
      <c r="D113" t="b">
        <f t="shared" si="16"/>
        <v>0</v>
      </c>
      <c r="E113">
        <f t="shared" si="17"/>
        <v>0</v>
      </c>
      <c r="F113" s="3">
        <f t="shared" si="24"/>
        <v>62.525441950340337</v>
      </c>
      <c r="G113" s="3">
        <f t="shared" si="18"/>
        <v>0</v>
      </c>
      <c r="H113" s="3">
        <f t="shared" si="19"/>
        <v>39.611775708441613</v>
      </c>
      <c r="I113" t="b">
        <f t="shared" si="20"/>
        <v>0</v>
      </c>
      <c r="K113">
        <v>0.38340986623211237</v>
      </c>
      <c r="L113">
        <v>0.55392078986840509</v>
      </c>
      <c r="M113">
        <v>0.16907213773425767</v>
      </c>
      <c r="O113" s="3">
        <f t="shared" si="25"/>
        <v>102</v>
      </c>
      <c r="P113" s="3" t="b">
        <f t="shared" si="21"/>
        <v>0</v>
      </c>
      <c r="Q113" t="b">
        <f t="shared" si="22"/>
        <v>0</v>
      </c>
    </row>
    <row r="114" spans="3:17" x14ac:dyDescent="0.2">
      <c r="C114" s="3">
        <f t="shared" si="23"/>
        <v>175.93684098324067</v>
      </c>
      <c r="D114" t="b">
        <f t="shared" si="16"/>
        <v>1</v>
      </c>
      <c r="E114">
        <f t="shared" si="17"/>
        <v>0</v>
      </c>
      <c r="F114" s="3">
        <f t="shared" si="24"/>
        <v>125.77334584907163</v>
      </c>
      <c r="G114" s="3">
        <f t="shared" si="18"/>
        <v>10.147999824265558</v>
      </c>
      <c r="H114" s="3">
        <f t="shared" si="19"/>
        <v>40.015495309903486</v>
      </c>
      <c r="I114" t="b">
        <f t="shared" si="20"/>
        <v>0</v>
      </c>
      <c r="K114">
        <v>0.85610502461204108</v>
      </c>
      <c r="L114">
        <v>0.79799513038640191</v>
      </c>
      <c r="M114">
        <v>0.68284531049732744</v>
      </c>
      <c r="O114" s="3">
        <f t="shared" si="25"/>
        <v>176</v>
      </c>
      <c r="P114" s="3" t="b">
        <f t="shared" si="21"/>
        <v>1</v>
      </c>
      <c r="Q114" t="b">
        <f t="shared" si="22"/>
        <v>0</v>
      </c>
    </row>
    <row r="115" spans="3:17" x14ac:dyDescent="0.2">
      <c r="C115" s="3">
        <f t="shared" si="23"/>
        <v>144.28574066056518</v>
      </c>
      <c r="D115" t="b">
        <f t="shared" si="16"/>
        <v>0</v>
      </c>
      <c r="E115">
        <f t="shared" si="17"/>
        <v>0</v>
      </c>
      <c r="F115" s="3">
        <f t="shared" si="24"/>
        <v>150.48824540723206</v>
      </c>
      <c r="G115" s="3">
        <f t="shared" si="18"/>
        <v>0</v>
      </c>
      <c r="H115" s="3">
        <f t="shared" si="19"/>
        <v>-6.2025047466668752</v>
      </c>
      <c r="I115" t="b">
        <f t="shared" si="20"/>
        <v>0</v>
      </c>
      <c r="K115">
        <v>0.71469684756367158</v>
      </c>
      <c r="L115">
        <v>0.84468117980666124</v>
      </c>
      <c r="M115">
        <v>0.29785671379666434</v>
      </c>
      <c r="O115" s="3">
        <f t="shared" si="25"/>
        <v>144</v>
      </c>
      <c r="P115" s="3" t="b">
        <f t="shared" si="21"/>
        <v>0</v>
      </c>
      <c r="Q115" t="b">
        <f t="shared" si="22"/>
        <v>0</v>
      </c>
    </row>
    <row r="116" spans="3:17" x14ac:dyDescent="0.2">
      <c r="C116" s="3">
        <f t="shared" si="23"/>
        <v>301.83775043191429</v>
      </c>
      <c r="D116" t="b">
        <f t="shared" si="16"/>
        <v>1</v>
      </c>
      <c r="E116">
        <f t="shared" si="17"/>
        <v>0</v>
      </c>
      <c r="F116" s="3">
        <f t="shared" si="24"/>
        <v>147.19487074706305</v>
      </c>
      <c r="G116" s="3">
        <f t="shared" si="18"/>
        <v>18.441484060271616</v>
      </c>
      <c r="H116" s="3">
        <f t="shared" si="19"/>
        <v>136.20139562457962</v>
      </c>
      <c r="I116" t="b">
        <f t="shared" si="20"/>
        <v>1</v>
      </c>
      <c r="K116">
        <v>0.99207592176330583</v>
      </c>
      <c r="L116">
        <v>0.83934204876222362</v>
      </c>
      <c r="M116">
        <v>0.95257219402879323</v>
      </c>
      <c r="O116" s="3">
        <f t="shared" si="25"/>
        <v>302</v>
      </c>
      <c r="P116" s="3" t="b">
        <f t="shared" si="21"/>
        <v>1</v>
      </c>
      <c r="Q116" t="b">
        <f t="shared" si="22"/>
        <v>1</v>
      </c>
    </row>
    <row r="117" spans="3:17" x14ac:dyDescent="0.2">
      <c r="C117" s="3">
        <f t="shared" si="23"/>
        <v>104.68502577557193</v>
      </c>
      <c r="D117" t="b">
        <f t="shared" si="16"/>
        <v>1</v>
      </c>
      <c r="E117">
        <f t="shared" si="17"/>
        <v>0</v>
      </c>
      <c r="F117" s="3">
        <f t="shared" si="24"/>
        <v>28.726949507487049</v>
      </c>
      <c r="G117" s="3">
        <f t="shared" si="18"/>
        <v>7.9856182967338611</v>
      </c>
      <c r="H117" s="3">
        <f t="shared" si="19"/>
        <v>67.97245797135102</v>
      </c>
      <c r="I117" t="b">
        <f t="shared" si="20"/>
        <v>1</v>
      </c>
      <c r="K117">
        <v>0.4071276116214485</v>
      </c>
      <c r="L117">
        <v>0.26038325156832776</v>
      </c>
      <c r="M117">
        <v>0.49856434488680679</v>
      </c>
      <c r="O117" s="3">
        <f t="shared" si="25"/>
        <v>105</v>
      </c>
      <c r="P117" s="3" t="b">
        <f t="shared" si="21"/>
        <v>1</v>
      </c>
      <c r="Q117" t="b">
        <f t="shared" si="22"/>
        <v>1</v>
      </c>
    </row>
    <row r="118" spans="3:17" x14ac:dyDescent="0.2">
      <c r="C118" s="3">
        <f t="shared" si="23"/>
        <v>120.10723772245707</v>
      </c>
      <c r="D118" t="b">
        <f t="shared" si="16"/>
        <v>0</v>
      </c>
      <c r="E118">
        <f t="shared" si="17"/>
        <v>0</v>
      </c>
      <c r="F118" s="3">
        <f t="shared" si="24"/>
        <v>288.82213395078088</v>
      </c>
      <c r="G118" s="3">
        <f t="shared" si="18"/>
        <v>0</v>
      </c>
      <c r="H118" s="3">
        <f t="shared" si="19"/>
        <v>-168.71489622832382</v>
      </c>
      <c r="I118" t="b">
        <f t="shared" si="20"/>
        <v>0</v>
      </c>
      <c r="K118">
        <v>0.54325287319713733</v>
      </c>
      <c r="L118">
        <v>0.95212447224354813</v>
      </c>
      <c r="M118">
        <v>0.21343083694987852</v>
      </c>
      <c r="O118" s="3">
        <f t="shared" si="25"/>
        <v>120</v>
      </c>
      <c r="P118" s="3" t="b">
        <f t="shared" si="21"/>
        <v>0</v>
      </c>
      <c r="Q118" t="b">
        <f t="shared" si="22"/>
        <v>0</v>
      </c>
    </row>
    <row r="119" spans="3:17" x14ac:dyDescent="0.2">
      <c r="C119" s="3">
        <f t="shared" si="23"/>
        <v>89.678804136266692</v>
      </c>
      <c r="D119" t="b">
        <f t="shared" si="16"/>
        <v>1</v>
      </c>
      <c r="E119">
        <f t="shared" si="17"/>
        <v>0</v>
      </c>
      <c r="F119" s="3">
        <f t="shared" si="24"/>
        <v>127.81125695978784</v>
      </c>
      <c r="G119" s="3">
        <f t="shared" si="18"/>
        <v>10.663459818399705</v>
      </c>
      <c r="H119" s="3">
        <f t="shared" si="19"/>
        <v>-48.79591264192085</v>
      </c>
      <c r="I119" t="b">
        <f t="shared" si="20"/>
        <v>0</v>
      </c>
      <c r="K119">
        <v>0.26705503775522543</v>
      </c>
      <c r="L119">
        <v>0.80249159670353232</v>
      </c>
      <c r="M119">
        <v>0.71727412568341842</v>
      </c>
      <c r="O119" s="3">
        <f t="shared" si="25"/>
        <v>90</v>
      </c>
      <c r="P119" s="3" t="b">
        <f t="shared" si="21"/>
        <v>1</v>
      </c>
      <c r="Q119" t="b">
        <f t="shared" si="22"/>
        <v>0</v>
      </c>
    </row>
    <row r="120" spans="3:17" x14ac:dyDescent="0.2">
      <c r="C120" s="3">
        <f t="shared" si="23"/>
        <v>86.995499370999823</v>
      </c>
      <c r="D120" t="b">
        <f t="shared" si="16"/>
        <v>0</v>
      </c>
      <c r="E120">
        <f t="shared" si="17"/>
        <v>0</v>
      </c>
      <c r="F120" s="3">
        <f t="shared" si="24"/>
        <v>54.21211031789062</v>
      </c>
      <c r="G120" s="3">
        <f t="shared" si="18"/>
        <v>0</v>
      </c>
      <c r="H120" s="3">
        <f t="shared" si="19"/>
        <v>32.783389053109204</v>
      </c>
      <c r="I120" t="b">
        <f t="shared" si="20"/>
        <v>0</v>
      </c>
      <c r="K120">
        <v>0.2426857430627668</v>
      </c>
      <c r="L120">
        <v>0.49716925742732565</v>
      </c>
      <c r="M120">
        <v>3.9734031624375943E-2</v>
      </c>
      <c r="O120" s="3">
        <f t="shared" si="25"/>
        <v>87</v>
      </c>
      <c r="P120" s="3" t="b">
        <f t="shared" si="21"/>
        <v>0</v>
      </c>
      <c r="Q120" t="b">
        <f t="shared" si="22"/>
        <v>0</v>
      </c>
    </row>
    <row r="121" spans="3:17" x14ac:dyDescent="0.2">
      <c r="C121" s="3">
        <f t="shared" si="23"/>
        <v>53.306256786443555</v>
      </c>
      <c r="D121" t="b">
        <f t="shared" si="16"/>
        <v>0</v>
      </c>
      <c r="E121">
        <f t="shared" si="17"/>
        <v>0</v>
      </c>
      <c r="F121" s="3">
        <f t="shared" si="24"/>
        <v>71.636379560930578</v>
      </c>
      <c r="G121" s="3">
        <f t="shared" si="18"/>
        <v>0</v>
      </c>
      <c r="H121" s="3">
        <f t="shared" si="19"/>
        <v>-18.330122774487023</v>
      </c>
      <c r="I121" t="b">
        <f t="shared" si="20"/>
        <v>0</v>
      </c>
      <c r="K121">
        <v>2.7290547469553728E-2</v>
      </c>
      <c r="L121">
        <v>0.60703636889345114</v>
      </c>
      <c r="M121">
        <v>0.15739518109062101</v>
      </c>
      <c r="O121" s="3">
        <f t="shared" si="25"/>
        <v>53</v>
      </c>
      <c r="P121" s="3" t="b">
        <f t="shared" si="21"/>
        <v>0</v>
      </c>
      <c r="Q121" t="b">
        <f t="shared" si="22"/>
        <v>0</v>
      </c>
    </row>
    <row r="122" spans="3:17" x14ac:dyDescent="0.2">
      <c r="C122" s="3">
        <f t="shared" si="23"/>
        <v>73.789749801846483</v>
      </c>
      <c r="D122" t="b">
        <f t="shared" si="16"/>
        <v>0</v>
      </c>
      <c r="E122">
        <f t="shared" si="17"/>
        <v>0</v>
      </c>
      <c r="F122" s="3">
        <f t="shared" si="24"/>
        <v>5.4877597057409409</v>
      </c>
      <c r="G122" s="3">
        <f t="shared" si="18"/>
        <v>0</v>
      </c>
      <c r="H122" s="3">
        <f t="shared" si="19"/>
        <v>68.301990096105541</v>
      </c>
      <c r="I122" t="b">
        <f t="shared" si="20"/>
        <v>1</v>
      </c>
      <c r="K122">
        <v>0.13365454448004166</v>
      </c>
      <c r="L122">
        <v>1.07957043174437E-2</v>
      </c>
      <c r="M122">
        <v>0.15979155572220705</v>
      </c>
      <c r="O122" s="3">
        <f t="shared" si="25"/>
        <v>74</v>
      </c>
      <c r="P122" s="3" t="b">
        <f t="shared" si="21"/>
        <v>0</v>
      </c>
      <c r="Q122" t="b">
        <f t="shared" si="22"/>
        <v>1</v>
      </c>
    </row>
    <row r="123" spans="3:17" x14ac:dyDescent="0.2">
      <c r="C123" s="3">
        <f t="shared" si="23"/>
        <v>75.744763906191693</v>
      </c>
      <c r="D123" t="b">
        <f t="shared" si="16"/>
        <v>0</v>
      </c>
      <c r="E123">
        <f t="shared" si="17"/>
        <v>0</v>
      </c>
      <c r="F123" s="3">
        <f t="shared" si="24"/>
        <v>35.129683554523801</v>
      </c>
      <c r="G123" s="3">
        <f t="shared" si="18"/>
        <v>0</v>
      </c>
      <c r="H123" s="3">
        <f t="shared" si="19"/>
        <v>40.615080351667892</v>
      </c>
      <c r="I123" t="b">
        <f t="shared" si="20"/>
        <v>0</v>
      </c>
      <c r="K123">
        <v>0.14826420400717677</v>
      </c>
      <c r="L123">
        <v>0.32962331546495094</v>
      </c>
      <c r="M123">
        <v>0.11037672514258012</v>
      </c>
      <c r="O123" s="3">
        <f t="shared" si="25"/>
        <v>76</v>
      </c>
      <c r="P123" s="3" t="b">
        <f t="shared" si="21"/>
        <v>0</v>
      </c>
      <c r="Q123" t="b">
        <f t="shared" si="22"/>
        <v>0</v>
      </c>
    </row>
    <row r="124" spans="3:17" x14ac:dyDescent="0.2">
      <c r="C124" s="3">
        <f t="shared" si="23"/>
        <v>76.371976878528045</v>
      </c>
      <c r="D124" t="b">
        <f t="shared" si="16"/>
        <v>1</v>
      </c>
      <c r="E124">
        <f t="shared" si="17"/>
        <v>0</v>
      </c>
      <c r="F124" s="3">
        <f t="shared" si="24"/>
        <v>116.55058493322909</v>
      </c>
      <c r="G124" s="3">
        <f t="shared" si="18"/>
        <v>6.529102938034292</v>
      </c>
      <c r="H124" s="3">
        <f t="shared" si="19"/>
        <v>-46.707710992735336</v>
      </c>
      <c r="I124" t="b">
        <f t="shared" si="20"/>
        <v>0</v>
      </c>
      <c r="K124">
        <v>0.15308520136805059</v>
      </c>
      <c r="L124">
        <v>0.77587189271596135</v>
      </c>
      <c r="M124">
        <v>0.34224494231344071</v>
      </c>
      <c r="O124" s="3">
        <f t="shared" si="25"/>
        <v>76</v>
      </c>
      <c r="P124" s="3" t="b">
        <f t="shared" si="21"/>
        <v>1</v>
      </c>
      <c r="Q124" t="b">
        <f t="shared" si="22"/>
        <v>0</v>
      </c>
    </row>
    <row r="125" spans="3:17" x14ac:dyDescent="0.2">
      <c r="C125" s="3">
        <f t="shared" si="23"/>
        <v>70.016250038416914</v>
      </c>
      <c r="D125" t="b">
        <f t="shared" si="16"/>
        <v>1</v>
      </c>
      <c r="E125">
        <f t="shared" si="17"/>
        <v>0</v>
      </c>
      <c r="F125" s="3">
        <f t="shared" si="24"/>
        <v>19.868541227450553</v>
      </c>
      <c r="G125" s="3">
        <f t="shared" si="18"/>
        <v>12.4375862163793</v>
      </c>
      <c r="H125" s="3">
        <f t="shared" si="19"/>
        <v>37.710122594587062</v>
      </c>
      <c r="I125" t="b">
        <f t="shared" si="20"/>
        <v>0</v>
      </c>
      <c r="K125">
        <v>0.10739305317347181</v>
      </c>
      <c r="L125">
        <v>0.15604115523015427</v>
      </c>
      <c r="M125">
        <v>0.81126378260369481</v>
      </c>
      <c r="O125" s="3">
        <f t="shared" si="25"/>
        <v>70</v>
      </c>
      <c r="P125" s="3" t="b">
        <f t="shared" si="21"/>
        <v>1</v>
      </c>
      <c r="Q125" t="b">
        <f t="shared" si="22"/>
        <v>0</v>
      </c>
    </row>
    <row r="126" spans="3:17" x14ac:dyDescent="0.2">
      <c r="C126" s="3">
        <f t="shared" si="23"/>
        <v>293.01497342893879</v>
      </c>
      <c r="D126" t="b">
        <f t="shared" si="16"/>
        <v>0</v>
      </c>
      <c r="E126">
        <f t="shared" si="17"/>
        <v>0</v>
      </c>
      <c r="F126" s="3">
        <f t="shared" si="24"/>
        <v>55.928184532311434</v>
      </c>
      <c r="G126" s="3">
        <f t="shared" si="18"/>
        <v>0</v>
      </c>
      <c r="H126" s="3">
        <f t="shared" si="19"/>
        <v>237.08678889662735</v>
      </c>
      <c r="I126" t="b">
        <f t="shared" si="20"/>
        <v>1</v>
      </c>
      <c r="K126">
        <v>0.99031231296629163</v>
      </c>
      <c r="L126">
        <v>0.50960099482728871</v>
      </c>
      <c r="M126">
        <v>0.16323263248646369</v>
      </c>
      <c r="O126" s="3">
        <f t="shared" si="25"/>
        <v>293</v>
      </c>
      <c r="P126" s="3" t="b">
        <f t="shared" si="21"/>
        <v>0</v>
      </c>
      <c r="Q126" t="b">
        <f t="shared" si="22"/>
        <v>1</v>
      </c>
    </row>
    <row r="127" spans="3:17" x14ac:dyDescent="0.2">
      <c r="C127" s="3">
        <f t="shared" si="23"/>
        <v>186.04296510674632</v>
      </c>
      <c r="D127" t="b">
        <f t="shared" si="16"/>
        <v>1</v>
      </c>
      <c r="E127">
        <f t="shared" si="17"/>
        <v>0</v>
      </c>
      <c r="F127" s="3">
        <f t="shared" si="24"/>
        <v>56.879702827933016</v>
      </c>
      <c r="G127" s="3">
        <f t="shared" si="18"/>
        <v>12.904859732007521</v>
      </c>
      <c r="H127" s="3">
        <f t="shared" si="19"/>
        <v>116.25840254680578</v>
      </c>
      <c r="I127" t="b">
        <f t="shared" si="20"/>
        <v>1</v>
      </c>
      <c r="K127">
        <v>0.88543709457661235</v>
      </c>
      <c r="L127">
        <v>0.51632756199015495</v>
      </c>
      <c r="M127">
        <v>0.83054592909606362</v>
      </c>
      <c r="O127" s="3">
        <f t="shared" si="25"/>
        <v>186</v>
      </c>
      <c r="P127" s="3" t="b">
        <f t="shared" si="21"/>
        <v>1</v>
      </c>
      <c r="Q127" t="b">
        <f t="shared" si="22"/>
        <v>1</v>
      </c>
    </row>
    <row r="128" spans="3:17" x14ac:dyDescent="0.2">
      <c r="C128" s="3">
        <f t="shared" si="23"/>
        <v>158.33071775398614</v>
      </c>
      <c r="D128" t="b">
        <f t="shared" si="16"/>
        <v>1</v>
      </c>
      <c r="E128">
        <f t="shared" si="17"/>
        <v>0</v>
      </c>
      <c r="F128" s="3">
        <f t="shared" si="24"/>
        <v>187.45934647864087</v>
      </c>
      <c r="G128" s="3">
        <f t="shared" si="18"/>
        <v>6.824559919677804</v>
      </c>
      <c r="H128" s="3">
        <f t="shared" si="19"/>
        <v>-35.953188644332535</v>
      </c>
      <c r="I128" t="b">
        <f t="shared" si="20"/>
        <v>0</v>
      </c>
      <c r="K128">
        <v>0.78796630122154021</v>
      </c>
      <c r="L128">
        <v>0.89131692043886579</v>
      </c>
      <c r="M128">
        <v>0.37530794532381495</v>
      </c>
      <c r="O128" s="3">
        <f t="shared" si="25"/>
        <v>158</v>
      </c>
      <c r="P128" s="3" t="b">
        <f t="shared" si="21"/>
        <v>1</v>
      </c>
      <c r="Q128" t="b">
        <f t="shared" si="22"/>
        <v>0</v>
      </c>
    </row>
    <row r="129" spans="3:17" x14ac:dyDescent="0.2">
      <c r="C129" s="3">
        <f t="shared" si="23"/>
        <v>160.3762671677415</v>
      </c>
      <c r="D129" t="b">
        <f t="shared" si="16"/>
        <v>0</v>
      </c>
      <c r="E129">
        <f t="shared" si="17"/>
        <v>0</v>
      </c>
      <c r="F129" s="3">
        <f t="shared" si="24"/>
        <v>12.815927497633204</v>
      </c>
      <c r="G129" s="3">
        <f t="shared" si="18"/>
        <v>0</v>
      </c>
      <c r="H129" s="3">
        <f t="shared" si="19"/>
        <v>147.56033967010831</v>
      </c>
      <c r="I129" t="b">
        <f t="shared" si="20"/>
        <v>1</v>
      </c>
      <c r="K129">
        <v>0.79714774781802078</v>
      </c>
      <c r="L129">
        <v>7.3625338020060549E-2</v>
      </c>
      <c r="M129">
        <v>9.931943065709059E-2</v>
      </c>
      <c r="O129" s="3">
        <f t="shared" si="25"/>
        <v>160</v>
      </c>
      <c r="P129" s="3" t="b">
        <f t="shared" si="21"/>
        <v>0</v>
      </c>
      <c r="Q129" t="b">
        <f t="shared" si="22"/>
        <v>1</v>
      </c>
    </row>
    <row r="130" spans="3:17" x14ac:dyDescent="0.2">
      <c r="C130" s="3">
        <f t="shared" si="23"/>
        <v>90.575156155142423</v>
      </c>
      <c r="D130" t="b">
        <f t="shared" si="16"/>
        <v>1</v>
      </c>
      <c r="E130">
        <f t="shared" si="17"/>
        <v>0</v>
      </c>
      <c r="F130" s="3">
        <f t="shared" si="24"/>
        <v>85.082656887399565</v>
      </c>
      <c r="G130" s="3">
        <f t="shared" si="18"/>
        <v>18.301446521389668</v>
      </c>
      <c r="H130" s="3">
        <f t="shared" si="19"/>
        <v>-12.80894725364681</v>
      </c>
      <c r="I130" t="b">
        <f t="shared" si="20"/>
        <v>0</v>
      </c>
      <c r="K130">
        <v>0.27529361071904057</v>
      </c>
      <c r="L130">
        <v>0.67134249175440908</v>
      </c>
      <c r="M130">
        <v>0.95104557230827469</v>
      </c>
      <c r="O130" s="3">
        <f t="shared" si="25"/>
        <v>91</v>
      </c>
      <c r="P130" s="3" t="b">
        <f t="shared" si="21"/>
        <v>1</v>
      </c>
      <c r="Q130" t="b">
        <f t="shared" si="22"/>
        <v>0</v>
      </c>
    </row>
    <row r="131" spans="3:17" x14ac:dyDescent="0.2">
      <c r="C131" s="3">
        <f t="shared" si="23"/>
        <v>68.693959554274201</v>
      </c>
      <c r="D131" t="b">
        <f t="shared" si="16"/>
        <v>0</v>
      </c>
      <c r="E131">
        <f t="shared" si="17"/>
        <v>0</v>
      </c>
      <c r="F131" s="3">
        <f t="shared" si="24"/>
        <v>218.02885608918064</v>
      </c>
      <c r="G131" s="3">
        <f t="shared" si="18"/>
        <v>0</v>
      </c>
      <c r="H131" s="3">
        <f t="shared" si="19"/>
        <v>-149.33489653490642</v>
      </c>
      <c r="I131" t="b">
        <f t="shared" si="20"/>
        <v>0</v>
      </c>
      <c r="K131">
        <v>9.884215296637866E-2</v>
      </c>
      <c r="L131">
        <v>0.91691678890269057</v>
      </c>
      <c r="M131">
        <v>0.19142503936875277</v>
      </c>
      <c r="O131" s="3">
        <f t="shared" si="25"/>
        <v>69</v>
      </c>
      <c r="P131" s="3" t="b">
        <f t="shared" si="21"/>
        <v>0</v>
      </c>
      <c r="Q131" t="b">
        <f t="shared" si="22"/>
        <v>0</v>
      </c>
    </row>
    <row r="132" spans="3:17" x14ac:dyDescent="0.2">
      <c r="C132" s="3">
        <f t="shared" si="23"/>
        <v>91.662128499888695</v>
      </c>
      <c r="D132" t="b">
        <f t="shared" si="16"/>
        <v>1</v>
      </c>
      <c r="E132">
        <f t="shared" si="17"/>
        <v>0</v>
      </c>
      <c r="F132" s="3">
        <f t="shared" si="24"/>
        <v>23.739553251998775</v>
      </c>
      <c r="G132" s="3">
        <f t="shared" si="18"/>
        <v>12.356612683159662</v>
      </c>
      <c r="H132" s="3">
        <f t="shared" si="19"/>
        <v>55.565962564730263</v>
      </c>
      <c r="I132" t="b">
        <f t="shared" si="20"/>
        <v>0</v>
      </c>
      <c r="K132">
        <v>0.2853377043760994</v>
      </c>
      <c r="L132">
        <v>0.20246257054700978</v>
      </c>
      <c r="M132">
        <v>0.80771304647868636</v>
      </c>
      <c r="O132" s="3">
        <f t="shared" si="25"/>
        <v>92</v>
      </c>
      <c r="P132" s="3" t="b">
        <f t="shared" si="21"/>
        <v>1</v>
      </c>
      <c r="Q132" t="b">
        <f t="shared" si="22"/>
        <v>0</v>
      </c>
    </row>
    <row r="133" spans="3:17" x14ac:dyDescent="0.2">
      <c r="C133" s="3">
        <f t="shared" si="23"/>
        <v>116.30615648887714</v>
      </c>
      <c r="D133" t="b">
        <f t="shared" si="16"/>
        <v>1</v>
      </c>
      <c r="E133">
        <f t="shared" si="17"/>
        <v>0</v>
      </c>
      <c r="F133" s="3">
        <f t="shared" si="24"/>
        <v>42.451156708432954</v>
      </c>
      <c r="G133" s="3">
        <f t="shared" si="18"/>
        <v>9.3398566477704428</v>
      </c>
      <c r="H133" s="3">
        <f t="shared" si="19"/>
        <v>64.515143132673742</v>
      </c>
      <c r="I133" t="b">
        <f t="shared" si="20"/>
        <v>1</v>
      </c>
      <c r="K133">
        <v>0.51126250525299421</v>
      </c>
      <c r="L133">
        <v>0.40065741208826289</v>
      </c>
      <c r="M133">
        <v>0.62160496358048034</v>
      </c>
      <c r="O133" s="3">
        <f t="shared" si="25"/>
        <v>116</v>
      </c>
      <c r="P133" s="3" t="b">
        <f t="shared" si="21"/>
        <v>1</v>
      </c>
      <c r="Q133" t="b">
        <f t="shared" si="22"/>
        <v>1</v>
      </c>
    </row>
    <row r="134" spans="3:17" x14ac:dyDescent="0.2">
      <c r="C134" s="3">
        <f t="shared" si="23"/>
        <v>116.02620999930872</v>
      </c>
      <c r="D134" t="b">
        <f t="shared" si="16"/>
        <v>1</v>
      </c>
      <c r="E134">
        <f t="shared" si="17"/>
        <v>0</v>
      </c>
      <c r="F134" s="3">
        <f t="shared" si="24"/>
        <v>40.056408831572391</v>
      </c>
      <c r="G134" s="3">
        <f t="shared" si="18"/>
        <v>7.0364472468056922</v>
      </c>
      <c r="H134" s="3">
        <f t="shared" si="19"/>
        <v>68.933353920930642</v>
      </c>
      <c r="I134" t="b">
        <f t="shared" si="20"/>
        <v>1</v>
      </c>
      <c r="K134">
        <v>0.50885976517614462</v>
      </c>
      <c r="L134">
        <v>0.37839024739329064</v>
      </c>
      <c r="M134">
        <v>0.39871433326465844</v>
      </c>
      <c r="O134" s="3">
        <f t="shared" si="25"/>
        <v>116</v>
      </c>
      <c r="P134" s="3" t="b">
        <f t="shared" si="21"/>
        <v>1</v>
      </c>
      <c r="Q134" t="b">
        <f t="shared" si="22"/>
        <v>1</v>
      </c>
    </row>
    <row r="135" spans="3:17" x14ac:dyDescent="0.2">
      <c r="C135" s="3">
        <f t="shared" si="23"/>
        <v>117.39105807234468</v>
      </c>
      <c r="D135" t="b">
        <f t="shared" si="16"/>
        <v>1</v>
      </c>
      <c r="E135">
        <f t="shared" si="17"/>
        <v>0</v>
      </c>
      <c r="F135" s="3">
        <f t="shared" si="24"/>
        <v>35.337666210903187</v>
      </c>
      <c r="G135" s="3">
        <f t="shared" si="18"/>
        <v>9.9973416422807801</v>
      </c>
      <c r="H135" s="3">
        <f t="shared" si="19"/>
        <v>72.05605021916071</v>
      </c>
      <c r="I135" t="b">
        <f t="shared" si="20"/>
        <v>1</v>
      </c>
      <c r="K135">
        <v>0.52051514367415874</v>
      </c>
      <c r="L135">
        <v>0.33176285939890204</v>
      </c>
      <c r="M135">
        <v>0.67211301485201247</v>
      </c>
      <c r="O135" s="3">
        <f t="shared" si="25"/>
        <v>117</v>
      </c>
      <c r="P135" s="3" t="b">
        <f t="shared" si="21"/>
        <v>1</v>
      </c>
      <c r="Q135" t="b">
        <f t="shared" si="22"/>
        <v>1</v>
      </c>
    </row>
    <row r="136" spans="3:17" x14ac:dyDescent="0.2">
      <c r="C136" s="3">
        <f t="shared" ref="C136:C167" si="26">EXP(_xlfn.NORM.INV(K136,$C$6,$C$7))</f>
        <v>55.543635674499512</v>
      </c>
      <c r="D136" t="b">
        <f t="shared" si="16"/>
        <v>1</v>
      </c>
      <c r="E136">
        <f t="shared" si="17"/>
        <v>0</v>
      </c>
      <c r="F136" s="3">
        <f t="shared" ref="F136:F167" si="27">EXP(_xlfn.NORM.INV(L136,$F$6,$F$7))</f>
        <v>91.433699146062366</v>
      </c>
      <c r="G136" s="3">
        <f t="shared" si="18"/>
        <v>7.8768774500340113</v>
      </c>
      <c r="H136" s="3">
        <f t="shared" si="19"/>
        <v>-43.766940921596863</v>
      </c>
      <c r="I136" t="b">
        <f t="shared" si="20"/>
        <v>0</v>
      </c>
      <c r="K136">
        <v>3.4424605810610021E-2</v>
      </c>
      <c r="L136">
        <v>0.69693802331716626</v>
      </c>
      <c r="M136">
        <v>0.4876268115512199</v>
      </c>
      <c r="O136" s="3">
        <f t="shared" ref="O136:O167" si="28">ROUND(C136,0)</f>
        <v>56</v>
      </c>
      <c r="P136" s="3" t="b">
        <f t="shared" si="21"/>
        <v>1</v>
      </c>
      <c r="Q136" t="b">
        <f t="shared" si="22"/>
        <v>0</v>
      </c>
    </row>
    <row r="137" spans="3:17" x14ac:dyDescent="0.2">
      <c r="C137" s="3">
        <f t="shared" si="26"/>
        <v>105.31058404428963</v>
      </c>
      <c r="D137" t="b">
        <f t="shared" ref="D137:D200" si="29">M137&gt;$D$4</f>
        <v>0</v>
      </c>
      <c r="E137">
        <f t="shared" ref="E137:E200" si="30">$E$4</f>
        <v>0</v>
      </c>
      <c r="F137" s="3">
        <f t="shared" si="27"/>
        <v>21.094368785183864</v>
      </c>
      <c r="G137" s="3">
        <f t="shared" ref="G137:G200" si="31">EXP(_xlfn.NORM.INV(M137,$G$6,$G$7))*D137</f>
        <v>0</v>
      </c>
      <c r="H137" s="3">
        <f t="shared" ref="H137:H200" si="32">C137-E137-F137-G137</f>
        <v>84.216215259105766</v>
      </c>
      <c r="I137" t="b">
        <f t="shared" ref="I137:I200" si="33">H137&gt;$I$4</f>
        <v>1</v>
      </c>
      <c r="K137">
        <v>0.41291785856350482</v>
      </c>
      <c r="L137">
        <v>0.17080374197400283</v>
      </c>
      <c r="M137">
        <v>0.26292862855626553</v>
      </c>
      <c r="O137" s="3">
        <f t="shared" si="28"/>
        <v>105</v>
      </c>
      <c r="P137" s="3" t="b">
        <f t="shared" ref="P137:P200" si="34">D137</f>
        <v>0</v>
      </c>
      <c r="Q137" t="b">
        <f t="shared" ref="Q137:Q200" si="35">I137</f>
        <v>1</v>
      </c>
    </row>
    <row r="138" spans="3:17" x14ac:dyDescent="0.2">
      <c r="C138" s="3">
        <f t="shared" si="26"/>
        <v>121.27721919300507</v>
      </c>
      <c r="D138" t="b">
        <f t="shared" si="29"/>
        <v>1</v>
      </c>
      <c r="E138">
        <f t="shared" si="30"/>
        <v>0</v>
      </c>
      <c r="F138" s="3">
        <f t="shared" si="27"/>
        <v>17.933317083857464</v>
      </c>
      <c r="G138" s="3">
        <f t="shared" si="31"/>
        <v>9.243840399762016</v>
      </c>
      <c r="H138" s="3">
        <f t="shared" si="32"/>
        <v>94.100061709385585</v>
      </c>
      <c r="I138" t="b">
        <f t="shared" si="33"/>
        <v>1</v>
      </c>
      <c r="K138">
        <v>0.55285078089083683</v>
      </c>
      <c r="L138">
        <v>0.13278127512045468</v>
      </c>
      <c r="M138">
        <v>0.61372146740568034</v>
      </c>
      <c r="O138" s="3">
        <f t="shared" si="28"/>
        <v>121</v>
      </c>
      <c r="P138" s="3" t="b">
        <f t="shared" si="34"/>
        <v>1</v>
      </c>
      <c r="Q138" t="b">
        <f t="shared" si="35"/>
        <v>1</v>
      </c>
    </row>
    <row r="139" spans="3:17" x14ac:dyDescent="0.2">
      <c r="C139" s="3">
        <f t="shared" si="26"/>
        <v>74.842180900198599</v>
      </c>
      <c r="D139" t="b">
        <f t="shared" si="29"/>
        <v>1</v>
      </c>
      <c r="E139">
        <f t="shared" si="30"/>
        <v>0</v>
      </c>
      <c r="F139" s="3">
        <f t="shared" si="27"/>
        <v>132.26559602282612</v>
      </c>
      <c r="G139" s="3">
        <f t="shared" si="31"/>
        <v>12.429344270165593</v>
      </c>
      <c r="H139" s="3">
        <f t="shared" si="32"/>
        <v>-69.852759392793104</v>
      </c>
      <c r="I139" t="b">
        <f t="shared" si="33"/>
        <v>0</v>
      </c>
      <c r="K139">
        <v>0.14143908215378265</v>
      </c>
      <c r="L139">
        <v>0.81187097975113143</v>
      </c>
      <c r="M139">
        <v>0.81090528036237008</v>
      </c>
      <c r="O139" s="3">
        <f t="shared" si="28"/>
        <v>75</v>
      </c>
      <c r="P139" s="3" t="b">
        <f t="shared" si="34"/>
        <v>1</v>
      </c>
      <c r="Q139" t="b">
        <f t="shared" si="35"/>
        <v>0</v>
      </c>
    </row>
    <row r="140" spans="3:17" x14ac:dyDescent="0.2">
      <c r="C140" s="3">
        <f t="shared" si="26"/>
        <v>182.24874249034625</v>
      </c>
      <c r="D140" t="b">
        <f t="shared" si="29"/>
        <v>1</v>
      </c>
      <c r="E140">
        <f t="shared" si="30"/>
        <v>0</v>
      </c>
      <c r="F140" s="3">
        <f t="shared" si="27"/>
        <v>65.78116155319357</v>
      </c>
      <c r="G140" s="3">
        <f t="shared" si="31"/>
        <v>7.7452471817542863</v>
      </c>
      <c r="H140" s="3">
        <f t="shared" si="32"/>
        <v>108.7223337553984</v>
      </c>
      <c r="I140" t="b">
        <f t="shared" si="33"/>
        <v>1</v>
      </c>
      <c r="K140">
        <v>0.87515462714703407</v>
      </c>
      <c r="L140">
        <v>0.5739083803801589</v>
      </c>
      <c r="M140">
        <v>0.47419675475616918</v>
      </c>
      <c r="O140" s="3">
        <f t="shared" si="28"/>
        <v>182</v>
      </c>
      <c r="P140" s="3" t="b">
        <f t="shared" si="34"/>
        <v>1</v>
      </c>
      <c r="Q140" t="b">
        <f t="shared" si="35"/>
        <v>1</v>
      </c>
    </row>
    <row r="141" spans="3:17" x14ac:dyDescent="0.2">
      <c r="C141" s="3">
        <f t="shared" si="26"/>
        <v>74.043068329332058</v>
      </c>
      <c r="D141" t="b">
        <f t="shared" si="29"/>
        <v>1</v>
      </c>
      <c r="E141">
        <f t="shared" si="30"/>
        <v>0</v>
      </c>
      <c r="F141" s="3">
        <f t="shared" si="27"/>
        <v>266.81327198314932</v>
      </c>
      <c r="G141" s="3">
        <f t="shared" si="31"/>
        <v>11.333756126387064</v>
      </c>
      <c r="H141" s="3">
        <f t="shared" si="32"/>
        <v>-204.10395978020432</v>
      </c>
      <c r="I141" t="b">
        <f t="shared" si="33"/>
        <v>0</v>
      </c>
      <c r="K141">
        <v>0.13551079324939164</v>
      </c>
      <c r="L141">
        <v>0.94369259356182433</v>
      </c>
      <c r="M141">
        <v>0.75700096416439533</v>
      </c>
      <c r="O141" s="3">
        <f t="shared" si="28"/>
        <v>74</v>
      </c>
      <c r="P141" s="3" t="b">
        <f t="shared" si="34"/>
        <v>1</v>
      </c>
      <c r="Q141" t="b">
        <f t="shared" si="35"/>
        <v>0</v>
      </c>
    </row>
    <row r="142" spans="3:17" x14ac:dyDescent="0.2">
      <c r="C142" s="3">
        <f t="shared" si="26"/>
        <v>99.863493528441495</v>
      </c>
      <c r="D142" t="b">
        <f t="shared" si="29"/>
        <v>1</v>
      </c>
      <c r="E142">
        <f t="shared" si="30"/>
        <v>0</v>
      </c>
      <c r="F142" s="3">
        <f t="shared" si="27"/>
        <v>22.047241972063674</v>
      </c>
      <c r="G142" s="3">
        <f t="shared" si="31"/>
        <v>8.1190604951468952</v>
      </c>
      <c r="H142" s="3">
        <f t="shared" si="32"/>
        <v>69.697191061230924</v>
      </c>
      <c r="I142" t="b">
        <f t="shared" si="33"/>
        <v>1</v>
      </c>
      <c r="K142">
        <v>0.36211175105387994</v>
      </c>
      <c r="L142">
        <v>0.18225298282856472</v>
      </c>
      <c r="M142">
        <v>0.51178535670138714</v>
      </c>
      <c r="O142" s="3">
        <f t="shared" si="28"/>
        <v>100</v>
      </c>
      <c r="P142" s="3" t="b">
        <f t="shared" si="34"/>
        <v>1</v>
      </c>
      <c r="Q142" t="b">
        <f t="shared" si="35"/>
        <v>1</v>
      </c>
    </row>
    <row r="143" spans="3:17" x14ac:dyDescent="0.2">
      <c r="C143" s="3">
        <f t="shared" si="26"/>
        <v>94.616831559871059</v>
      </c>
      <c r="D143" t="b">
        <f t="shared" si="29"/>
        <v>1</v>
      </c>
      <c r="E143">
        <f t="shared" si="30"/>
        <v>0</v>
      </c>
      <c r="F143" s="3">
        <f t="shared" si="27"/>
        <v>41.396376463580793</v>
      </c>
      <c r="G143" s="3">
        <f t="shared" si="31"/>
        <v>17.532623132910114</v>
      </c>
      <c r="H143" s="3">
        <f t="shared" si="32"/>
        <v>35.687831963380148</v>
      </c>
      <c r="I143" t="b">
        <f t="shared" si="33"/>
        <v>0</v>
      </c>
      <c r="K143">
        <v>0.31286634819630121</v>
      </c>
      <c r="L143">
        <v>0.39096428808684136</v>
      </c>
      <c r="M143">
        <v>0.94170440174992676</v>
      </c>
      <c r="O143" s="3">
        <f t="shared" si="28"/>
        <v>95</v>
      </c>
      <c r="P143" s="3" t="b">
        <f t="shared" si="34"/>
        <v>1</v>
      </c>
      <c r="Q143" t="b">
        <f t="shared" si="35"/>
        <v>0</v>
      </c>
    </row>
    <row r="144" spans="3:17" x14ac:dyDescent="0.2">
      <c r="C144" s="3">
        <f t="shared" si="26"/>
        <v>124.13917053766724</v>
      </c>
      <c r="D144" t="b">
        <f t="shared" si="29"/>
        <v>0</v>
      </c>
      <c r="E144">
        <f t="shared" si="30"/>
        <v>0</v>
      </c>
      <c r="F144" s="3">
        <f t="shared" si="27"/>
        <v>90.919499696559512</v>
      </c>
      <c r="G144" s="3">
        <f t="shared" si="31"/>
        <v>0</v>
      </c>
      <c r="H144" s="3">
        <f t="shared" si="32"/>
        <v>33.219670841107728</v>
      </c>
      <c r="I144" t="b">
        <f t="shared" si="33"/>
        <v>0</v>
      </c>
      <c r="K144">
        <v>0.57580688236155453</v>
      </c>
      <c r="L144">
        <v>0.69496533530248217</v>
      </c>
      <c r="M144">
        <v>0.16355084197224612</v>
      </c>
      <c r="O144" s="3">
        <f t="shared" si="28"/>
        <v>124</v>
      </c>
      <c r="P144" s="3" t="b">
        <f t="shared" si="34"/>
        <v>0</v>
      </c>
      <c r="Q144" t="b">
        <f t="shared" si="35"/>
        <v>0</v>
      </c>
    </row>
    <row r="145" spans="3:17" x14ac:dyDescent="0.2">
      <c r="C145" s="3">
        <f t="shared" si="26"/>
        <v>90.166182352726622</v>
      </c>
      <c r="D145" t="b">
        <f t="shared" si="29"/>
        <v>0</v>
      </c>
      <c r="E145">
        <f t="shared" si="30"/>
        <v>0</v>
      </c>
      <c r="F145" s="3">
        <f t="shared" si="27"/>
        <v>34.377129674808643</v>
      </c>
      <c r="G145" s="3">
        <f t="shared" si="31"/>
        <v>0</v>
      </c>
      <c r="H145" s="3">
        <f t="shared" si="32"/>
        <v>55.789052677917979</v>
      </c>
      <c r="I145" t="b">
        <f t="shared" si="33"/>
        <v>0</v>
      </c>
      <c r="K145">
        <v>0.27152933211276742</v>
      </c>
      <c r="L145">
        <v>0.32182251037447285</v>
      </c>
      <c r="M145">
        <v>3.4760711163410396E-2</v>
      </c>
      <c r="O145" s="3">
        <f t="shared" si="28"/>
        <v>90</v>
      </c>
      <c r="P145" s="3" t="b">
        <f t="shared" si="34"/>
        <v>0</v>
      </c>
      <c r="Q145" t="b">
        <f t="shared" si="35"/>
        <v>0</v>
      </c>
    </row>
    <row r="146" spans="3:17" x14ac:dyDescent="0.2">
      <c r="C146" s="3">
        <f t="shared" si="26"/>
        <v>114.08219718034235</v>
      </c>
      <c r="D146" t="b">
        <f t="shared" si="29"/>
        <v>1</v>
      </c>
      <c r="E146">
        <f t="shared" si="30"/>
        <v>0</v>
      </c>
      <c r="F146" s="3">
        <f t="shared" si="27"/>
        <v>26.801571327258351</v>
      </c>
      <c r="G146" s="3">
        <f t="shared" si="31"/>
        <v>8.9436847214570605</v>
      </c>
      <c r="H146" s="3">
        <f t="shared" si="32"/>
        <v>78.336941131626929</v>
      </c>
      <c r="I146" t="b">
        <f t="shared" si="33"/>
        <v>1</v>
      </c>
      <c r="K146">
        <v>0.49200881111868977</v>
      </c>
      <c r="L146">
        <v>0.23837499664362893</v>
      </c>
      <c r="M146">
        <v>0.5882370128564266</v>
      </c>
      <c r="O146" s="3">
        <f t="shared" si="28"/>
        <v>114</v>
      </c>
      <c r="P146" s="3" t="b">
        <f t="shared" si="34"/>
        <v>1</v>
      </c>
      <c r="Q146" t="b">
        <f t="shared" si="35"/>
        <v>1</v>
      </c>
    </row>
    <row r="147" spans="3:17" x14ac:dyDescent="0.2">
      <c r="C147" s="3">
        <f t="shared" si="26"/>
        <v>146.56692524974866</v>
      </c>
      <c r="D147" t="b">
        <f t="shared" si="29"/>
        <v>0</v>
      </c>
      <c r="E147">
        <f t="shared" si="30"/>
        <v>0</v>
      </c>
      <c r="F147" s="3">
        <f t="shared" si="27"/>
        <v>114.426001280674</v>
      </c>
      <c r="G147" s="3">
        <f t="shared" si="31"/>
        <v>0</v>
      </c>
      <c r="H147" s="3">
        <f t="shared" si="32"/>
        <v>32.140923969074663</v>
      </c>
      <c r="I147" t="b">
        <f t="shared" si="33"/>
        <v>0</v>
      </c>
      <c r="K147">
        <v>0.72786713662210523</v>
      </c>
      <c r="L147">
        <v>0.77032826048540959</v>
      </c>
      <c r="M147">
        <v>0.15010410140656549</v>
      </c>
      <c r="O147" s="3">
        <f t="shared" si="28"/>
        <v>147</v>
      </c>
      <c r="P147" s="3" t="b">
        <f t="shared" si="34"/>
        <v>0</v>
      </c>
      <c r="Q147" t="b">
        <f t="shared" si="35"/>
        <v>0</v>
      </c>
    </row>
    <row r="148" spans="3:17" x14ac:dyDescent="0.2">
      <c r="C148" s="3">
        <f t="shared" si="26"/>
        <v>64.348663018434223</v>
      </c>
      <c r="D148" t="b">
        <f t="shared" si="29"/>
        <v>1</v>
      </c>
      <c r="E148">
        <f t="shared" si="30"/>
        <v>0</v>
      </c>
      <c r="F148" s="3">
        <f t="shared" si="27"/>
        <v>51.387416965579831</v>
      </c>
      <c r="G148" s="3">
        <f t="shared" si="31"/>
        <v>13.409313040282974</v>
      </c>
      <c r="H148" s="3">
        <f t="shared" si="32"/>
        <v>-0.44806698742858231</v>
      </c>
      <c r="I148" t="b">
        <f t="shared" si="33"/>
        <v>0</v>
      </c>
      <c r="K148">
        <v>7.331478618078624E-2</v>
      </c>
      <c r="L148">
        <v>0.4758362332381324</v>
      </c>
      <c r="M148">
        <v>0.84920176023935201</v>
      </c>
      <c r="O148" s="3">
        <f t="shared" si="28"/>
        <v>64</v>
      </c>
      <c r="P148" s="3" t="b">
        <f t="shared" si="34"/>
        <v>1</v>
      </c>
      <c r="Q148" t="b">
        <f t="shared" si="35"/>
        <v>0</v>
      </c>
    </row>
    <row r="149" spans="3:17" x14ac:dyDescent="0.2">
      <c r="C149" s="3">
        <f t="shared" si="26"/>
        <v>85.092662032219323</v>
      </c>
      <c r="D149" t="b">
        <f t="shared" si="29"/>
        <v>1</v>
      </c>
      <c r="E149">
        <f t="shared" si="30"/>
        <v>0</v>
      </c>
      <c r="F149" s="3">
        <f t="shared" si="27"/>
        <v>163.11390554616705</v>
      </c>
      <c r="G149" s="3">
        <f t="shared" si="31"/>
        <v>12.849555457741465</v>
      </c>
      <c r="H149" s="3">
        <f t="shared" si="32"/>
        <v>-90.870798971689183</v>
      </c>
      <c r="I149" t="b">
        <f t="shared" si="33"/>
        <v>0</v>
      </c>
      <c r="K149">
        <v>0.22573147395752691</v>
      </c>
      <c r="L149">
        <v>0.86312089651216606</v>
      </c>
      <c r="M149">
        <v>0.82836789964476976</v>
      </c>
      <c r="O149" s="3">
        <f t="shared" si="28"/>
        <v>85</v>
      </c>
      <c r="P149" s="3" t="b">
        <f t="shared" si="34"/>
        <v>1</v>
      </c>
      <c r="Q149" t="b">
        <f t="shared" si="35"/>
        <v>0</v>
      </c>
    </row>
    <row r="150" spans="3:17" x14ac:dyDescent="0.2">
      <c r="C150" s="3">
        <f t="shared" si="26"/>
        <v>186.32399454262946</v>
      </c>
      <c r="D150" t="b">
        <f t="shared" si="29"/>
        <v>1</v>
      </c>
      <c r="E150">
        <f t="shared" si="30"/>
        <v>0</v>
      </c>
      <c r="F150" s="3">
        <f t="shared" si="27"/>
        <v>9.2341613238459903</v>
      </c>
      <c r="G150" s="3">
        <f t="shared" si="31"/>
        <v>13.341325067485782</v>
      </c>
      <c r="H150" s="3">
        <f t="shared" si="32"/>
        <v>163.7485081512977</v>
      </c>
      <c r="I150" t="b">
        <f t="shared" si="33"/>
        <v>1</v>
      </c>
      <c r="K150">
        <v>0.88616591248069931</v>
      </c>
      <c r="L150">
        <v>3.7776699712098294E-2</v>
      </c>
      <c r="M150">
        <v>0.84681053031589759</v>
      </c>
      <c r="O150" s="3">
        <f t="shared" si="28"/>
        <v>186</v>
      </c>
      <c r="P150" s="3" t="b">
        <f t="shared" si="34"/>
        <v>1</v>
      </c>
      <c r="Q150" t="b">
        <f t="shared" si="35"/>
        <v>1</v>
      </c>
    </row>
    <row r="151" spans="3:17" x14ac:dyDescent="0.2">
      <c r="C151" s="3">
        <f t="shared" si="26"/>
        <v>79.772741695896087</v>
      </c>
      <c r="D151" t="b">
        <f t="shared" si="29"/>
        <v>1</v>
      </c>
      <c r="E151">
        <f t="shared" si="30"/>
        <v>0</v>
      </c>
      <c r="F151" s="3">
        <f t="shared" si="27"/>
        <v>36.179704940815839</v>
      </c>
      <c r="G151" s="3">
        <f t="shared" si="31"/>
        <v>11.67584680866376</v>
      </c>
      <c r="H151" s="3">
        <f t="shared" si="32"/>
        <v>31.917189946416489</v>
      </c>
      <c r="I151" t="b">
        <f t="shared" si="33"/>
        <v>0</v>
      </c>
      <c r="K151">
        <v>0.18025974277771573</v>
      </c>
      <c r="L151">
        <v>0.34035235650902806</v>
      </c>
      <c r="M151">
        <v>0.77522383825639141</v>
      </c>
      <c r="O151" s="3">
        <f t="shared" si="28"/>
        <v>80</v>
      </c>
      <c r="P151" s="3" t="b">
        <f t="shared" si="34"/>
        <v>1</v>
      </c>
      <c r="Q151" t="b">
        <f t="shared" si="35"/>
        <v>0</v>
      </c>
    </row>
    <row r="152" spans="3:17" x14ac:dyDescent="0.2">
      <c r="C152" s="3">
        <f t="shared" si="26"/>
        <v>101.13860778403962</v>
      </c>
      <c r="D152" t="b">
        <f t="shared" si="29"/>
        <v>1</v>
      </c>
      <c r="E152">
        <f t="shared" si="30"/>
        <v>0</v>
      </c>
      <c r="F152" s="3">
        <f t="shared" si="27"/>
        <v>74.861491525571225</v>
      </c>
      <c r="G152" s="3">
        <f t="shared" si="31"/>
        <v>7.6695467372646027</v>
      </c>
      <c r="H152" s="3">
        <f t="shared" si="32"/>
        <v>18.607569521203793</v>
      </c>
      <c r="I152" t="b">
        <f t="shared" si="33"/>
        <v>0</v>
      </c>
      <c r="K152">
        <v>0.37406711755987088</v>
      </c>
      <c r="L152">
        <v>0.62386197172638147</v>
      </c>
      <c r="M152">
        <v>0.46638190567898918</v>
      </c>
      <c r="O152" s="3">
        <f t="shared" si="28"/>
        <v>101</v>
      </c>
      <c r="P152" s="3" t="b">
        <f t="shared" si="34"/>
        <v>1</v>
      </c>
      <c r="Q152" t="b">
        <f t="shared" si="35"/>
        <v>0</v>
      </c>
    </row>
    <row r="153" spans="3:17" x14ac:dyDescent="0.2">
      <c r="C153" s="3">
        <f t="shared" si="26"/>
        <v>67.909581776209052</v>
      </c>
      <c r="D153" t="b">
        <f t="shared" si="29"/>
        <v>1</v>
      </c>
      <c r="E153">
        <f t="shared" si="30"/>
        <v>0</v>
      </c>
      <c r="F153" s="3">
        <f t="shared" si="27"/>
        <v>173.78094356301659</v>
      </c>
      <c r="G153" s="3">
        <f t="shared" si="31"/>
        <v>12.759289279990435</v>
      </c>
      <c r="H153" s="3">
        <f t="shared" si="32"/>
        <v>-118.63065106679798</v>
      </c>
      <c r="I153" t="b">
        <f t="shared" si="33"/>
        <v>0</v>
      </c>
      <c r="K153">
        <v>9.3938173658955626E-2</v>
      </c>
      <c r="L153">
        <v>0.87652626234936593</v>
      </c>
      <c r="M153">
        <v>0.8247541740530776</v>
      </c>
      <c r="O153" s="3">
        <f t="shared" si="28"/>
        <v>68</v>
      </c>
      <c r="P153" s="3" t="b">
        <f t="shared" si="34"/>
        <v>1</v>
      </c>
      <c r="Q153" t="b">
        <f t="shared" si="35"/>
        <v>0</v>
      </c>
    </row>
    <row r="154" spans="3:17" x14ac:dyDescent="0.2">
      <c r="C154" s="3">
        <f t="shared" si="26"/>
        <v>170.20759152148173</v>
      </c>
      <c r="D154" t="b">
        <f t="shared" si="29"/>
        <v>1</v>
      </c>
      <c r="E154">
        <f t="shared" si="30"/>
        <v>0</v>
      </c>
      <c r="F154" s="3">
        <f t="shared" si="27"/>
        <v>34.373259477350601</v>
      </c>
      <c r="G154" s="3">
        <f t="shared" si="31"/>
        <v>16.180771609134091</v>
      </c>
      <c r="H154" s="3">
        <f t="shared" si="32"/>
        <v>119.65356043499705</v>
      </c>
      <c r="I154" t="b">
        <f t="shared" si="33"/>
        <v>1</v>
      </c>
      <c r="K154">
        <v>0.83651042497327022</v>
      </c>
      <c r="L154">
        <v>0.32178215366322227</v>
      </c>
      <c r="M154">
        <v>0.92054753542034085</v>
      </c>
      <c r="O154" s="3">
        <f t="shared" si="28"/>
        <v>170</v>
      </c>
      <c r="P154" s="3" t="b">
        <f t="shared" si="34"/>
        <v>1</v>
      </c>
      <c r="Q154" t="b">
        <f t="shared" si="35"/>
        <v>1</v>
      </c>
    </row>
    <row r="155" spans="3:17" x14ac:dyDescent="0.2">
      <c r="C155" s="3">
        <f t="shared" si="26"/>
        <v>114.97655133399196</v>
      </c>
      <c r="D155" t="b">
        <f t="shared" si="29"/>
        <v>1</v>
      </c>
      <c r="E155">
        <f t="shared" si="30"/>
        <v>0</v>
      </c>
      <c r="F155" s="3">
        <f t="shared" si="27"/>
        <v>32.017344746614953</v>
      </c>
      <c r="G155" s="3">
        <f t="shared" si="31"/>
        <v>6.4758478955842138</v>
      </c>
      <c r="H155" s="3">
        <f t="shared" si="32"/>
        <v>76.483358691792802</v>
      </c>
      <c r="I155" t="b">
        <f t="shared" si="33"/>
        <v>1</v>
      </c>
      <c r="K155">
        <v>0.4997966170058955</v>
      </c>
      <c r="L155">
        <v>0.29676686657149975</v>
      </c>
      <c r="M155">
        <v>0.33624832621832124</v>
      </c>
      <c r="O155" s="3">
        <f t="shared" si="28"/>
        <v>115</v>
      </c>
      <c r="P155" s="3" t="b">
        <f t="shared" si="34"/>
        <v>1</v>
      </c>
      <c r="Q155" t="b">
        <f t="shared" si="35"/>
        <v>1</v>
      </c>
    </row>
    <row r="156" spans="3:17" x14ac:dyDescent="0.2">
      <c r="C156" s="3">
        <f t="shared" si="26"/>
        <v>205.27666645253404</v>
      </c>
      <c r="D156" t="b">
        <f t="shared" si="29"/>
        <v>1</v>
      </c>
      <c r="E156">
        <f t="shared" si="30"/>
        <v>0</v>
      </c>
      <c r="F156" s="3">
        <f t="shared" si="27"/>
        <v>85.78502029977129</v>
      </c>
      <c r="G156" s="3">
        <f t="shared" si="31"/>
        <v>17.994342267210687</v>
      </c>
      <c r="H156" s="3">
        <f t="shared" si="32"/>
        <v>101.49730388555207</v>
      </c>
      <c r="I156" t="b">
        <f t="shared" si="33"/>
        <v>1</v>
      </c>
      <c r="K156">
        <v>0.92627063558904499</v>
      </c>
      <c r="L156">
        <v>0.67430946035323291</v>
      </c>
      <c r="M156">
        <v>0.94751602131781365</v>
      </c>
      <c r="O156" s="3">
        <f t="shared" si="28"/>
        <v>205</v>
      </c>
      <c r="P156" s="3" t="b">
        <f t="shared" si="34"/>
        <v>1</v>
      </c>
      <c r="Q156" t="b">
        <f t="shared" si="35"/>
        <v>1</v>
      </c>
    </row>
    <row r="157" spans="3:17" x14ac:dyDescent="0.2">
      <c r="C157" s="3">
        <f t="shared" si="26"/>
        <v>60.071056250010813</v>
      </c>
      <c r="D157" t="b">
        <f t="shared" si="29"/>
        <v>1</v>
      </c>
      <c r="E157">
        <f t="shared" si="30"/>
        <v>0</v>
      </c>
      <c r="F157" s="3">
        <f t="shared" si="27"/>
        <v>117.69318552168789</v>
      </c>
      <c r="G157" s="3">
        <f t="shared" si="31"/>
        <v>7.24415909927587</v>
      </c>
      <c r="H157" s="3">
        <f t="shared" si="32"/>
        <v>-64.866288370952958</v>
      </c>
      <c r="I157" t="b">
        <f t="shared" si="33"/>
        <v>0</v>
      </c>
      <c r="K157">
        <v>5.2240214775258087E-2</v>
      </c>
      <c r="L157">
        <v>0.77878050228764839</v>
      </c>
      <c r="M157">
        <v>0.4213300411470885</v>
      </c>
      <c r="O157" s="3">
        <f t="shared" si="28"/>
        <v>60</v>
      </c>
      <c r="P157" s="3" t="b">
        <f t="shared" si="34"/>
        <v>1</v>
      </c>
      <c r="Q157" t="b">
        <f t="shared" si="35"/>
        <v>0</v>
      </c>
    </row>
    <row r="158" spans="3:17" x14ac:dyDescent="0.2">
      <c r="C158" s="3">
        <f t="shared" si="26"/>
        <v>158.88301848831776</v>
      </c>
      <c r="D158" t="b">
        <f t="shared" si="29"/>
        <v>0</v>
      </c>
      <c r="E158">
        <f t="shared" si="30"/>
        <v>0</v>
      </c>
      <c r="F158" s="3">
        <f t="shared" si="27"/>
        <v>77.103150861461685</v>
      </c>
      <c r="G158" s="3">
        <f t="shared" si="31"/>
        <v>0</v>
      </c>
      <c r="H158" s="3">
        <f t="shared" si="32"/>
        <v>81.779867626856074</v>
      </c>
      <c r="I158" t="b">
        <f t="shared" si="33"/>
        <v>1</v>
      </c>
      <c r="K158">
        <v>0.7904806636477989</v>
      </c>
      <c r="L158">
        <v>0.6350069970966381</v>
      </c>
      <c r="M158">
        <v>9.8048316176308492E-2</v>
      </c>
      <c r="O158" s="3">
        <f t="shared" si="28"/>
        <v>159</v>
      </c>
      <c r="P158" s="3" t="b">
        <f t="shared" si="34"/>
        <v>0</v>
      </c>
      <c r="Q158" t="b">
        <f t="shared" si="35"/>
        <v>1</v>
      </c>
    </row>
    <row r="159" spans="3:17" x14ac:dyDescent="0.2">
      <c r="C159" s="3">
        <f t="shared" si="26"/>
        <v>109.46577107748747</v>
      </c>
      <c r="D159" t="b">
        <f t="shared" si="29"/>
        <v>1</v>
      </c>
      <c r="E159">
        <f t="shared" si="30"/>
        <v>0</v>
      </c>
      <c r="F159" s="3">
        <f t="shared" si="27"/>
        <v>27.24275525112661</v>
      </c>
      <c r="G159" s="3">
        <f t="shared" si="31"/>
        <v>10.232820443978602</v>
      </c>
      <c r="H159" s="3">
        <f t="shared" si="32"/>
        <v>71.990195382382268</v>
      </c>
      <c r="I159" t="b">
        <f t="shared" si="33"/>
        <v>1</v>
      </c>
      <c r="K159">
        <v>0.45093455179530162</v>
      </c>
      <c r="L159">
        <v>0.24346110858933567</v>
      </c>
      <c r="M159">
        <v>0.68875251176965491</v>
      </c>
      <c r="O159" s="3">
        <f t="shared" si="28"/>
        <v>109</v>
      </c>
      <c r="P159" s="3" t="b">
        <f t="shared" si="34"/>
        <v>1</v>
      </c>
      <c r="Q159" t="b">
        <f t="shared" si="35"/>
        <v>1</v>
      </c>
    </row>
    <row r="160" spans="3:17" x14ac:dyDescent="0.2">
      <c r="C160" s="3">
        <f t="shared" si="26"/>
        <v>113.85227061318922</v>
      </c>
      <c r="D160" t="b">
        <f t="shared" si="29"/>
        <v>1</v>
      </c>
      <c r="E160">
        <f t="shared" si="30"/>
        <v>0</v>
      </c>
      <c r="F160" s="3">
        <f t="shared" si="27"/>
        <v>21.282887749481873</v>
      </c>
      <c r="G160" s="3">
        <f t="shared" si="31"/>
        <v>10.039756756194178</v>
      </c>
      <c r="H160" s="3">
        <f t="shared" si="32"/>
        <v>82.529626107513167</v>
      </c>
      <c r="I160" t="b">
        <f t="shared" si="33"/>
        <v>1</v>
      </c>
      <c r="K160">
        <v>0.48999717951960975</v>
      </c>
      <c r="L160">
        <v>0.17307158172939763</v>
      </c>
      <c r="M160">
        <v>0.6751657231450543</v>
      </c>
      <c r="O160" s="3">
        <f t="shared" si="28"/>
        <v>114</v>
      </c>
      <c r="P160" s="3" t="b">
        <f t="shared" si="34"/>
        <v>1</v>
      </c>
      <c r="Q160" t="b">
        <f t="shared" si="35"/>
        <v>1</v>
      </c>
    </row>
    <row r="161" spans="3:17" x14ac:dyDescent="0.2">
      <c r="C161" s="3">
        <f t="shared" si="26"/>
        <v>196.81132240625462</v>
      </c>
      <c r="D161" t="b">
        <f t="shared" si="29"/>
        <v>1</v>
      </c>
      <c r="E161">
        <f t="shared" si="30"/>
        <v>0</v>
      </c>
      <c r="F161" s="3">
        <f t="shared" si="27"/>
        <v>64.50360507177183</v>
      </c>
      <c r="G161" s="3">
        <f t="shared" si="31"/>
        <v>7.1679346358149383</v>
      </c>
      <c r="H161" s="3">
        <f t="shared" si="32"/>
        <v>125.13978269866784</v>
      </c>
      <c r="I161" t="b">
        <f t="shared" si="33"/>
        <v>1</v>
      </c>
      <c r="K161">
        <v>0.91040989840581921</v>
      </c>
      <c r="L161">
        <v>0.56620525458180992</v>
      </c>
      <c r="M161">
        <v>0.4130726645122581</v>
      </c>
      <c r="O161" s="3">
        <f t="shared" si="28"/>
        <v>197</v>
      </c>
      <c r="P161" s="3" t="b">
        <f t="shared" si="34"/>
        <v>1</v>
      </c>
      <c r="Q161" t="b">
        <f t="shared" si="35"/>
        <v>1</v>
      </c>
    </row>
    <row r="162" spans="3:17" x14ac:dyDescent="0.2">
      <c r="C162" s="3">
        <f t="shared" si="26"/>
        <v>319.05184979834752</v>
      </c>
      <c r="D162" t="b">
        <f t="shared" si="29"/>
        <v>1</v>
      </c>
      <c r="E162">
        <f t="shared" si="30"/>
        <v>0</v>
      </c>
      <c r="F162" s="3">
        <f t="shared" si="27"/>
        <v>200.18083624585014</v>
      </c>
      <c r="G162" s="3">
        <f t="shared" si="31"/>
        <v>9.187467240975332</v>
      </c>
      <c r="H162" s="3">
        <f t="shared" si="32"/>
        <v>109.68354631152204</v>
      </c>
      <c r="I162" t="b">
        <f t="shared" si="33"/>
        <v>1</v>
      </c>
      <c r="K162">
        <v>0.9946301119306985</v>
      </c>
      <c r="L162">
        <v>0.90306597556363832</v>
      </c>
      <c r="M162">
        <v>0.60903220510736977</v>
      </c>
      <c r="O162" s="3">
        <f t="shared" si="28"/>
        <v>319</v>
      </c>
      <c r="P162" s="3" t="b">
        <f t="shared" si="34"/>
        <v>1</v>
      </c>
      <c r="Q162" t="b">
        <f t="shared" si="35"/>
        <v>1</v>
      </c>
    </row>
    <row r="163" spans="3:17" x14ac:dyDescent="0.2">
      <c r="C163" s="3">
        <f t="shared" si="26"/>
        <v>131.64638307466129</v>
      </c>
      <c r="D163" t="b">
        <f t="shared" si="29"/>
        <v>1</v>
      </c>
      <c r="E163">
        <f t="shared" si="30"/>
        <v>0</v>
      </c>
      <c r="F163" s="3">
        <f t="shared" si="27"/>
        <v>79.129855068660476</v>
      </c>
      <c r="G163" s="3">
        <f t="shared" si="31"/>
        <v>16.481192485304096</v>
      </c>
      <c r="H163" s="3">
        <f t="shared" si="32"/>
        <v>36.035335520696719</v>
      </c>
      <c r="I163" t="b">
        <f t="shared" si="33"/>
        <v>0</v>
      </c>
      <c r="K163">
        <v>0.63230642725158503</v>
      </c>
      <c r="L163">
        <v>0.64471483916653205</v>
      </c>
      <c r="M163">
        <v>0.92584920767198065</v>
      </c>
      <c r="O163" s="3">
        <f t="shared" si="28"/>
        <v>132</v>
      </c>
      <c r="P163" s="3" t="b">
        <f t="shared" si="34"/>
        <v>1</v>
      </c>
      <c r="Q163" t="b">
        <f t="shared" si="35"/>
        <v>0</v>
      </c>
    </row>
    <row r="164" spans="3:17" x14ac:dyDescent="0.2">
      <c r="C164" s="3">
        <f t="shared" si="26"/>
        <v>103.31213932368898</v>
      </c>
      <c r="D164" t="b">
        <f t="shared" si="29"/>
        <v>1</v>
      </c>
      <c r="E164">
        <f t="shared" si="30"/>
        <v>0</v>
      </c>
      <c r="F164" s="3">
        <f t="shared" si="27"/>
        <v>311.26034884300952</v>
      </c>
      <c r="G164" s="3">
        <f t="shared" si="31"/>
        <v>8.0779094172833972</v>
      </c>
      <c r="H164" s="3">
        <f t="shared" si="32"/>
        <v>-216.02611893660392</v>
      </c>
      <c r="I164" t="b">
        <f t="shared" si="33"/>
        <v>0</v>
      </c>
      <c r="K164">
        <v>0.39437155485751785</v>
      </c>
      <c r="L164">
        <v>0.959125745621774</v>
      </c>
      <c r="M164">
        <v>0.5077322634239424</v>
      </c>
      <c r="O164" s="3">
        <f t="shared" si="28"/>
        <v>103</v>
      </c>
      <c r="P164" s="3" t="b">
        <f t="shared" si="34"/>
        <v>1</v>
      </c>
      <c r="Q164" t="b">
        <f t="shared" si="35"/>
        <v>0</v>
      </c>
    </row>
    <row r="165" spans="3:17" x14ac:dyDescent="0.2">
      <c r="C165" s="3">
        <f t="shared" si="26"/>
        <v>184.44502112600244</v>
      </c>
      <c r="D165" t="b">
        <f t="shared" si="29"/>
        <v>0</v>
      </c>
      <c r="E165">
        <f t="shared" si="30"/>
        <v>0</v>
      </c>
      <c r="F165" s="3">
        <f t="shared" si="27"/>
        <v>9.8081526465763211</v>
      </c>
      <c r="G165" s="3">
        <f t="shared" si="31"/>
        <v>0</v>
      </c>
      <c r="H165" s="3">
        <f t="shared" si="32"/>
        <v>174.63686847942611</v>
      </c>
      <c r="I165" t="b">
        <f t="shared" si="33"/>
        <v>1</v>
      </c>
      <c r="K165">
        <v>0.88120822300881085</v>
      </c>
      <c r="L165">
        <v>4.300913468209544E-2</v>
      </c>
      <c r="M165">
        <v>0.20656756479894534</v>
      </c>
      <c r="O165" s="3">
        <f t="shared" si="28"/>
        <v>184</v>
      </c>
      <c r="P165" s="3" t="b">
        <f t="shared" si="34"/>
        <v>0</v>
      </c>
      <c r="Q165" t="b">
        <f t="shared" si="35"/>
        <v>1</v>
      </c>
    </row>
    <row r="166" spans="3:17" x14ac:dyDescent="0.2">
      <c r="C166" s="3">
        <f t="shared" si="26"/>
        <v>89.187641097683468</v>
      </c>
      <c r="D166" t="b">
        <f t="shared" si="29"/>
        <v>1</v>
      </c>
      <c r="E166">
        <f t="shared" si="30"/>
        <v>0</v>
      </c>
      <c r="F166" s="3">
        <f t="shared" si="27"/>
        <v>603.55963317633677</v>
      </c>
      <c r="G166" s="3">
        <f t="shared" si="31"/>
        <v>11.465205882610928</v>
      </c>
      <c r="H166" s="3">
        <f t="shared" si="32"/>
        <v>-525.83719796126422</v>
      </c>
      <c r="I166" t="b">
        <f t="shared" si="33"/>
        <v>0</v>
      </c>
      <c r="K166">
        <v>0.26255961769842917</v>
      </c>
      <c r="L166">
        <v>0.99186595602504313</v>
      </c>
      <c r="M166">
        <v>0.76416073690333064</v>
      </c>
      <c r="O166" s="3">
        <f t="shared" si="28"/>
        <v>89</v>
      </c>
      <c r="P166" s="3" t="b">
        <f t="shared" si="34"/>
        <v>1</v>
      </c>
      <c r="Q166" t="b">
        <f t="shared" si="35"/>
        <v>0</v>
      </c>
    </row>
    <row r="167" spans="3:17" x14ac:dyDescent="0.2">
      <c r="C167" s="3">
        <f t="shared" si="26"/>
        <v>94.642374304990284</v>
      </c>
      <c r="D167" t="b">
        <f t="shared" si="29"/>
        <v>0</v>
      </c>
      <c r="E167">
        <f t="shared" si="30"/>
        <v>0</v>
      </c>
      <c r="F167" s="3">
        <f t="shared" si="27"/>
        <v>24.263856283667511</v>
      </c>
      <c r="G167" s="3">
        <f t="shared" si="31"/>
        <v>0</v>
      </c>
      <c r="H167" s="3">
        <f t="shared" si="32"/>
        <v>70.378518021322776</v>
      </c>
      <c r="I167" t="b">
        <f t="shared" si="33"/>
        <v>1</v>
      </c>
      <c r="K167">
        <v>0.31310540683933141</v>
      </c>
      <c r="L167">
        <v>0.20867934592595061</v>
      </c>
      <c r="M167">
        <v>0.19172166844575222</v>
      </c>
      <c r="O167" s="3">
        <f t="shared" si="28"/>
        <v>95</v>
      </c>
      <c r="P167" s="3" t="b">
        <f t="shared" si="34"/>
        <v>0</v>
      </c>
      <c r="Q167" t="b">
        <f t="shared" si="35"/>
        <v>1</v>
      </c>
    </row>
    <row r="168" spans="3:17" x14ac:dyDescent="0.2">
      <c r="C168" s="3">
        <f t="shared" ref="C168:C199" si="36">EXP(_xlfn.NORM.INV(K168,$C$6,$C$7))</f>
        <v>181.99389815800825</v>
      </c>
      <c r="D168" t="b">
        <f t="shared" si="29"/>
        <v>1</v>
      </c>
      <c r="E168">
        <f t="shared" si="30"/>
        <v>0</v>
      </c>
      <c r="F168" s="3">
        <f t="shared" ref="F168:F199" si="37">EXP(_xlfn.NORM.INV(L168,$F$6,$F$7))</f>
        <v>35.189064058273196</v>
      </c>
      <c r="G168" s="3">
        <f t="shared" si="31"/>
        <v>6.2633160273342119</v>
      </c>
      <c r="H168" s="3">
        <f t="shared" si="32"/>
        <v>140.54151807240083</v>
      </c>
      <c r="I168" t="b">
        <f t="shared" si="33"/>
        <v>1</v>
      </c>
      <c r="K168">
        <v>0.87443366765245667</v>
      </c>
      <c r="L168">
        <v>0.33023489411825857</v>
      </c>
      <c r="M168">
        <v>0.31225677346924929</v>
      </c>
      <c r="O168" s="3">
        <f t="shared" ref="O168:O199" si="38">ROUND(C168,0)</f>
        <v>182</v>
      </c>
      <c r="P168" s="3" t="b">
        <f t="shared" si="34"/>
        <v>1</v>
      </c>
      <c r="Q168" t="b">
        <f t="shared" si="35"/>
        <v>1</v>
      </c>
    </row>
    <row r="169" spans="3:17" x14ac:dyDescent="0.2">
      <c r="C169" s="3">
        <f t="shared" si="36"/>
        <v>192.11825463095877</v>
      </c>
      <c r="D169" t="b">
        <f t="shared" si="29"/>
        <v>0</v>
      </c>
      <c r="E169">
        <f t="shared" si="30"/>
        <v>0</v>
      </c>
      <c r="F169" s="3">
        <f t="shared" si="37"/>
        <v>45.417295214154812</v>
      </c>
      <c r="G169" s="3">
        <f t="shared" si="31"/>
        <v>0</v>
      </c>
      <c r="H169" s="3">
        <f t="shared" si="32"/>
        <v>146.70095941680395</v>
      </c>
      <c r="I169" t="b">
        <f t="shared" si="33"/>
        <v>1</v>
      </c>
      <c r="K169">
        <v>0.90024474914687413</v>
      </c>
      <c r="L169">
        <v>0.42696475143539248</v>
      </c>
      <c r="M169">
        <v>4.671048205467121E-2</v>
      </c>
      <c r="O169" s="3">
        <f t="shared" si="38"/>
        <v>192</v>
      </c>
      <c r="P169" s="3" t="b">
        <f t="shared" si="34"/>
        <v>0</v>
      </c>
      <c r="Q169" t="b">
        <f t="shared" si="35"/>
        <v>1</v>
      </c>
    </row>
    <row r="170" spans="3:17" x14ac:dyDescent="0.2">
      <c r="C170" s="3">
        <f t="shared" si="36"/>
        <v>44.510075892375433</v>
      </c>
      <c r="D170" t="b">
        <f t="shared" si="29"/>
        <v>1</v>
      </c>
      <c r="E170">
        <f t="shared" si="30"/>
        <v>0</v>
      </c>
      <c r="F170" s="3">
        <f t="shared" si="37"/>
        <v>16.429107704853379</v>
      </c>
      <c r="G170" s="3">
        <f t="shared" si="31"/>
        <v>9.7962094771450072</v>
      </c>
      <c r="H170" s="3">
        <f t="shared" si="32"/>
        <v>18.284758710377048</v>
      </c>
      <c r="I170" t="b">
        <f t="shared" si="33"/>
        <v>0</v>
      </c>
      <c r="K170">
        <v>8.8211443469128348E-3</v>
      </c>
      <c r="L170">
        <v>0.11488619505422504</v>
      </c>
      <c r="M170">
        <v>0.65730092300020992</v>
      </c>
      <c r="O170" s="3">
        <f t="shared" si="38"/>
        <v>45</v>
      </c>
      <c r="P170" s="3" t="b">
        <f t="shared" si="34"/>
        <v>1</v>
      </c>
      <c r="Q170" t="b">
        <f t="shared" si="35"/>
        <v>0</v>
      </c>
    </row>
    <row r="171" spans="3:17" x14ac:dyDescent="0.2">
      <c r="C171" s="3">
        <f t="shared" si="36"/>
        <v>176.11615309736675</v>
      </c>
      <c r="D171" t="b">
        <f t="shared" si="29"/>
        <v>0</v>
      </c>
      <c r="E171">
        <f t="shared" si="30"/>
        <v>0</v>
      </c>
      <c r="F171" s="3">
        <f t="shared" si="37"/>
        <v>43.426006297031904</v>
      </c>
      <c r="G171" s="3">
        <f t="shared" si="31"/>
        <v>0</v>
      </c>
      <c r="H171" s="3">
        <f t="shared" si="32"/>
        <v>132.69014680033484</v>
      </c>
      <c r="I171" t="b">
        <f t="shared" si="33"/>
        <v>1</v>
      </c>
      <c r="K171">
        <v>0.85668170080436445</v>
      </c>
      <c r="L171">
        <v>0.40945718655496388</v>
      </c>
      <c r="M171">
        <v>2.5891546151939004E-2</v>
      </c>
      <c r="O171" s="3">
        <f t="shared" si="38"/>
        <v>176</v>
      </c>
      <c r="P171" s="3" t="b">
        <f t="shared" si="34"/>
        <v>0</v>
      </c>
      <c r="Q171" t="b">
        <f t="shared" si="35"/>
        <v>1</v>
      </c>
    </row>
    <row r="172" spans="3:17" x14ac:dyDescent="0.2">
      <c r="C172" s="3">
        <f t="shared" si="36"/>
        <v>158.89178157293526</v>
      </c>
      <c r="D172" t="b">
        <f t="shared" si="29"/>
        <v>0</v>
      </c>
      <c r="E172">
        <f t="shared" si="30"/>
        <v>0</v>
      </c>
      <c r="F172" s="3">
        <f t="shared" si="37"/>
        <v>36.815861840502862</v>
      </c>
      <c r="G172" s="3">
        <f t="shared" si="31"/>
        <v>0</v>
      </c>
      <c r="H172" s="3">
        <f t="shared" si="32"/>
        <v>122.0759197324324</v>
      </c>
      <c r="I172" t="b">
        <f t="shared" si="33"/>
        <v>1</v>
      </c>
      <c r="K172">
        <v>0.79052034570363483</v>
      </c>
      <c r="L172">
        <v>0.34676422945229268</v>
      </c>
      <c r="M172">
        <v>6.7790440456554579E-2</v>
      </c>
      <c r="O172" s="3">
        <f t="shared" si="38"/>
        <v>159</v>
      </c>
      <c r="P172" s="3" t="b">
        <f t="shared" si="34"/>
        <v>0</v>
      </c>
      <c r="Q172" t="b">
        <f t="shared" si="35"/>
        <v>1</v>
      </c>
    </row>
    <row r="173" spans="3:17" x14ac:dyDescent="0.2">
      <c r="C173" s="3">
        <f t="shared" si="36"/>
        <v>73.009185542719891</v>
      </c>
      <c r="D173" t="b">
        <f t="shared" si="29"/>
        <v>1</v>
      </c>
      <c r="E173">
        <f t="shared" si="30"/>
        <v>0</v>
      </c>
      <c r="F173" s="3">
        <f t="shared" si="37"/>
        <v>8.352127833744925</v>
      </c>
      <c r="G173" s="3">
        <f t="shared" si="31"/>
        <v>7.8922277782283903</v>
      </c>
      <c r="H173" s="3">
        <f t="shared" si="32"/>
        <v>56.764829930746572</v>
      </c>
      <c r="I173" t="b">
        <f t="shared" si="33"/>
        <v>0</v>
      </c>
      <c r="K173">
        <v>0.12800608117348944</v>
      </c>
      <c r="L173">
        <v>3.022591717496359E-2</v>
      </c>
      <c r="M173">
        <v>0.48917954529779051</v>
      </c>
      <c r="O173" s="3">
        <f t="shared" si="38"/>
        <v>73</v>
      </c>
      <c r="P173" s="3" t="b">
        <f t="shared" si="34"/>
        <v>1</v>
      </c>
      <c r="Q173" t="b">
        <f t="shared" si="35"/>
        <v>0</v>
      </c>
    </row>
    <row r="174" spans="3:17" x14ac:dyDescent="0.2">
      <c r="C174" s="3">
        <f t="shared" si="36"/>
        <v>78.383324114319336</v>
      </c>
      <c r="D174" t="b">
        <f t="shared" si="29"/>
        <v>1</v>
      </c>
      <c r="E174">
        <f t="shared" si="30"/>
        <v>0</v>
      </c>
      <c r="F174" s="3">
        <f t="shared" si="37"/>
        <v>47.309963416453272</v>
      </c>
      <c r="G174" s="3">
        <f t="shared" si="31"/>
        <v>11.866003057906743</v>
      </c>
      <c r="H174" s="3">
        <f t="shared" si="32"/>
        <v>19.207357639959319</v>
      </c>
      <c r="I174" t="b">
        <f t="shared" si="33"/>
        <v>0</v>
      </c>
      <c r="K174">
        <v>0.16895516824419299</v>
      </c>
      <c r="L174">
        <v>0.44303488711528349</v>
      </c>
      <c r="M174">
        <v>0.78478959692057138</v>
      </c>
      <c r="O174" s="3">
        <f t="shared" si="38"/>
        <v>78</v>
      </c>
      <c r="P174" s="3" t="b">
        <f t="shared" si="34"/>
        <v>1</v>
      </c>
      <c r="Q174" t="b">
        <f t="shared" si="35"/>
        <v>0</v>
      </c>
    </row>
    <row r="175" spans="3:17" x14ac:dyDescent="0.2">
      <c r="C175" s="3">
        <f t="shared" si="36"/>
        <v>112.59828382273582</v>
      </c>
      <c r="D175" t="b">
        <f t="shared" si="29"/>
        <v>1</v>
      </c>
      <c r="E175">
        <f t="shared" si="30"/>
        <v>0</v>
      </c>
      <c r="F175" s="3">
        <f t="shared" si="37"/>
        <v>155.70296064664407</v>
      </c>
      <c r="G175" s="3">
        <f t="shared" si="31"/>
        <v>9.0585694467176072</v>
      </c>
      <c r="H175" s="3">
        <f t="shared" si="32"/>
        <v>-52.163246270625855</v>
      </c>
      <c r="I175" t="b">
        <f t="shared" si="33"/>
        <v>0</v>
      </c>
      <c r="K175">
        <v>0.47895991876474686</v>
      </c>
      <c r="L175">
        <v>0.85266919960377208</v>
      </c>
      <c r="M175">
        <v>0.59814143070219605</v>
      </c>
      <c r="O175" s="3">
        <f t="shared" si="38"/>
        <v>113</v>
      </c>
      <c r="P175" s="3" t="b">
        <f t="shared" si="34"/>
        <v>1</v>
      </c>
      <c r="Q175" t="b">
        <f t="shared" si="35"/>
        <v>0</v>
      </c>
    </row>
    <row r="176" spans="3:17" x14ac:dyDescent="0.2">
      <c r="C176" s="3">
        <f t="shared" si="36"/>
        <v>135.95811173880819</v>
      </c>
      <c r="D176" t="b">
        <f t="shared" si="29"/>
        <v>1</v>
      </c>
      <c r="E176">
        <f t="shared" si="30"/>
        <v>0</v>
      </c>
      <c r="F176" s="3">
        <f t="shared" si="37"/>
        <v>16.513262851205059</v>
      </c>
      <c r="G176" s="3">
        <f t="shared" si="31"/>
        <v>7.6355899637846996</v>
      </c>
      <c r="H176" s="3">
        <f t="shared" si="32"/>
        <v>111.80925892381843</v>
      </c>
      <c r="I176" t="b">
        <f t="shared" si="33"/>
        <v>1</v>
      </c>
      <c r="K176">
        <v>0.66222264578855627</v>
      </c>
      <c r="L176">
        <v>0.11588025624229703</v>
      </c>
      <c r="M176">
        <v>0.46285538810703986</v>
      </c>
      <c r="O176" s="3">
        <f t="shared" si="38"/>
        <v>136</v>
      </c>
      <c r="P176" s="3" t="b">
        <f t="shared" si="34"/>
        <v>1</v>
      </c>
      <c r="Q176" t="b">
        <f t="shared" si="35"/>
        <v>1</v>
      </c>
    </row>
    <row r="177" spans="3:17" x14ac:dyDescent="0.2">
      <c r="C177" s="3">
        <f t="shared" si="36"/>
        <v>309.68376613504915</v>
      </c>
      <c r="D177" t="b">
        <f t="shared" si="29"/>
        <v>0</v>
      </c>
      <c r="E177">
        <f t="shared" si="30"/>
        <v>0</v>
      </c>
      <c r="F177" s="3">
        <f t="shared" si="37"/>
        <v>88.573383140389069</v>
      </c>
      <c r="G177" s="3">
        <f t="shared" si="31"/>
        <v>0</v>
      </c>
      <c r="H177" s="3">
        <f t="shared" si="32"/>
        <v>221.11038299466009</v>
      </c>
      <c r="I177" t="b">
        <f t="shared" si="33"/>
        <v>1</v>
      </c>
      <c r="K177">
        <v>0.99336702647545827</v>
      </c>
      <c r="L177">
        <v>0.68574723441433427</v>
      </c>
      <c r="M177">
        <v>0.20194956766436989</v>
      </c>
      <c r="O177" s="3">
        <f t="shared" si="38"/>
        <v>310</v>
      </c>
      <c r="P177" s="3" t="b">
        <f t="shared" si="34"/>
        <v>0</v>
      </c>
      <c r="Q177" t="b">
        <f t="shared" si="35"/>
        <v>1</v>
      </c>
    </row>
    <row r="178" spans="3:17" x14ac:dyDescent="0.2">
      <c r="C178" s="3">
        <f t="shared" si="36"/>
        <v>137.34878105423866</v>
      </c>
      <c r="D178" t="b">
        <f t="shared" si="29"/>
        <v>0</v>
      </c>
      <c r="E178">
        <f t="shared" si="30"/>
        <v>0</v>
      </c>
      <c r="F178" s="3">
        <f t="shared" si="37"/>
        <v>3.5555778556937914</v>
      </c>
      <c r="G178" s="3">
        <f t="shared" si="31"/>
        <v>0</v>
      </c>
      <c r="H178" s="3">
        <f t="shared" si="32"/>
        <v>133.79320319854486</v>
      </c>
      <c r="I178" t="b">
        <f t="shared" si="33"/>
        <v>1</v>
      </c>
      <c r="K178">
        <v>0.67147094435288746</v>
      </c>
      <c r="L178">
        <v>3.1525053988824547E-3</v>
      </c>
      <c r="M178">
        <v>8.8031464977221363E-2</v>
      </c>
      <c r="O178" s="3">
        <f t="shared" si="38"/>
        <v>137</v>
      </c>
      <c r="P178" s="3" t="b">
        <f t="shared" si="34"/>
        <v>0</v>
      </c>
      <c r="Q178" t="b">
        <f t="shared" si="35"/>
        <v>1</v>
      </c>
    </row>
    <row r="179" spans="3:17" x14ac:dyDescent="0.2">
      <c r="C179" s="3">
        <f t="shared" si="36"/>
        <v>248.25932762285854</v>
      </c>
      <c r="D179" t="b">
        <f t="shared" si="29"/>
        <v>0</v>
      </c>
      <c r="E179">
        <f t="shared" si="30"/>
        <v>0</v>
      </c>
      <c r="F179" s="3">
        <f t="shared" si="37"/>
        <v>50.326529941115332</v>
      </c>
      <c r="G179" s="3">
        <f t="shared" si="31"/>
        <v>0</v>
      </c>
      <c r="H179" s="3">
        <f t="shared" si="32"/>
        <v>197.93279768174321</v>
      </c>
      <c r="I179" t="b">
        <f t="shared" si="33"/>
        <v>1</v>
      </c>
      <c r="K179">
        <v>0.97281357983640293</v>
      </c>
      <c r="L179">
        <v>0.46753503430743393</v>
      </c>
      <c r="M179">
        <v>5.4886393703020397E-2</v>
      </c>
      <c r="O179" s="3">
        <f t="shared" si="38"/>
        <v>248</v>
      </c>
      <c r="P179" s="3" t="b">
        <f t="shared" si="34"/>
        <v>0</v>
      </c>
      <c r="Q179" t="b">
        <f t="shared" si="35"/>
        <v>1</v>
      </c>
    </row>
    <row r="180" spans="3:17" x14ac:dyDescent="0.2">
      <c r="C180" s="3">
        <f t="shared" si="36"/>
        <v>160.54054899965215</v>
      </c>
      <c r="D180" t="b">
        <f t="shared" si="29"/>
        <v>1</v>
      </c>
      <c r="E180">
        <f t="shared" si="30"/>
        <v>0</v>
      </c>
      <c r="F180" s="3">
        <f t="shared" si="37"/>
        <v>18.048921533978806</v>
      </c>
      <c r="G180" s="3">
        <f t="shared" si="31"/>
        <v>12.101807464688852</v>
      </c>
      <c r="H180" s="3">
        <f t="shared" si="32"/>
        <v>130.38982000098449</v>
      </c>
      <c r="I180" t="b">
        <f t="shared" si="33"/>
        <v>1</v>
      </c>
      <c r="K180">
        <v>0.79786966804623605</v>
      </c>
      <c r="L180">
        <v>0.1341655419449308</v>
      </c>
      <c r="M180">
        <v>0.79611563294404686</v>
      </c>
      <c r="O180" s="3">
        <f t="shared" si="38"/>
        <v>161</v>
      </c>
      <c r="P180" s="3" t="b">
        <f t="shared" si="34"/>
        <v>1</v>
      </c>
      <c r="Q180" t="b">
        <f t="shared" si="35"/>
        <v>1</v>
      </c>
    </row>
    <row r="181" spans="3:17" x14ac:dyDescent="0.2">
      <c r="C181" s="3">
        <f t="shared" si="36"/>
        <v>123.50727306878298</v>
      </c>
      <c r="D181" t="b">
        <f t="shared" si="29"/>
        <v>1</v>
      </c>
      <c r="E181">
        <f t="shared" si="30"/>
        <v>0</v>
      </c>
      <c r="F181" s="3">
        <f t="shared" si="37"/>
        <v>195.62097017163234</v>
      </c>
      <c r="G181" s="3">
        <f t="shared" si="31"/>
        <v>12.435918584327259</v>
      </c>
      <c r="H181" s="3">
        <f t="shared" si="32"/>
        <v>-84.549615687176612</v>
      </c>
      <c r="I181" t="b">
        <f t="shared" si="33"/>
        <v>0</v>
      </c>
      <c r="K181">
        <v>0.57080334695354951</v>
      </c>
      <c r="L181">
        <v>0.89905386801536691</v>
      </c>
      <c r="M181">
        <v>0.81119129814010094</v>
      </c>
      <c r="O181" s="3">
        <f t="shared" si="38"/>
        <v>124</v>
      </c>
      <c r="P181" s="3" t="b">
        <f t="shared" si="34"/>
        <v>1</v>
      </c>
      <c r="Q181" t="b">
        <f t="shared" si="35"/>
        <v>0</v>
      </c>
    </row>
    <row r="182" spans="3:17" x14ac:dyDescent="0.2">
      <c r="C182" s="3">
        <f t="shared" si="36"/>
        <v>104.60321240160583</v>
      </c>
      <c r="D182" t="b">
        <f t="shared" si="29"/>
        <v>0</v>
      </c>
      <c r="E182">
        <f t="shared" si="30"/>
        <v>0</v>
      </c>
      <c r="F182" s="3">
        <f t="shared" si="37"/>
        <v>50.454471964052765</v>
      </c>
      <c r="G182" s="3">
        <f t="shared" si="31"/>
        <v>0</v>
      </c>
      <c r="H182" s="3">
        <f t="shared" si="32"/>
        <v>54.148740437553066</v>
      </c>
      <c r="I182" t="b">
        <f t="shared" si="33"/>
        <v>0</v>
      </c>
      <c r="K182">
        <v>0.40636925454853579</v>
      </c>
      <c r="L182">
        <v>0.46854470113135616</v>
      </c>
      <c r="M182">
        <v>0.28856958808438238</v>
      </c>
      <c r="O182" s="3">
        <f t="shared" si="38"/>
        <v>105</v>
      </c>
      <c r="P182" s="3" t="b">
        <f t="shared" si="34"/>
        <v>0</v>
      </c>
      <c r="Q182" t="b">
        <f t="shared" si="35"/>
        <v>0</v>
      </c>
    </row>
    <row r="183" spans="3:17" x14ac:dyDescent="0.2">
      <c r="C183" s="3">
        <f t="shared" si="36"/>
        <v>103.52025535081358</v>
      </c>
      <c r="D183" t="b">
        <f t="shared" si="29"/>
        <v>1</v>
      </c>
      <c r="E183">
        <f t="shared" si="30"/>
        <v>0</v>
      </c>
      <c r="F183" s="3">
        <f t="shared" si="37"/>
        <v>63.085532949201387</v>
      </c>
      <c r="G183" s="3">
        <f t="shared" si="31"/>
        <v>13.149632339428113</v>
      </c>
      <c r="H183" s="3">
        <f t="shared" si="32"/>
        <v>27.285090062184086</v>
      </c>
      <c r="I183" t="b">
        <f t="shared" si="33"/>
        <v>0</v>
      </c>
      <c r="K183">
        <v>0.39630917366785612</v>
      </c>
      <c r="L183">
        <v>0.55744380471256016</v>
      </c>
      <c r="M183">
        <v>0.83986532200724884</v>
      </c>
      <c r="O183" s="3">
        <f t="shared" si="38"/>
        <v>104</v>
      </c>
      <c r="P183" s="3" t="b">
        <f t="shared" si="34"/>
        <v>1</v>
      </c>
      <c r="Q183" t="b">
        <f t="shared" si="35"/>
        <v>0</v>
      </c>
    </row>
    <row r="184" spans="3:17" x14ac:dyDescent="0.2">
      <c r="C184" s="3">
        <f t="shared" si="36"/>
        <v>179.30849027264571</v>
      </c>
      <c r="D184" t="b">
        <f t="shared" si="29"/>
        <v>1</v>
      </c>
      <c r="E184">
        <f t="shared" si="30"/>
        <v>0</v>
      </c>
      <c r="F184" s="3">
        <f t="shared" si="37"/>
        <v>75.745479984704858</v>
      </c>
      <c r="G184" s="3">
        <f t="shared" si="31"/>
        <v>20.408697918583879</v>
      </c>
      <c r="H184" s="3">
        <f t="shared" si="32"/>
        <v>83.154312369356973</v>
      </c>
      <c r="I184" t="b">
        <f t="shared" si="33"/>
        <v>1</v>
      </c>
      <c r="K184">
        <v>0.86659505170622286</v>
      </c>
      <c r="L184">
        <v>0.62830929009853487</v>
      </c>
      <c r="M184">
        <v>0.96946851904106368</v>
      </c>
      <c r="O184" s="3">
        <f t="shared" si="38"/>
        <v>179</v>
      </c>
      <c r="P184" s="3" t="b">
        <f t="shared" si="34"/>
        <v>1</v>
      </c>
      <c r="Q184" t="b">
        <f t="shared" si="35"/>
        <v>1</v>
      </c>
    </row>
    <row r="185" spans="3:17" x14ac:dyDescent="0.2">
      <c r="C185" s="3">
        <f t="shared" si="36"/>
        <v>112.01324547669257</v>
      </c>
      <c r="D185" t="b">
        <f t="shared" si="29"/>
        <v>0</v>
      </c>
      <c r="E185">
        <f t="shared" si="30"/>
        <v>0</v>
      </c>
      <c r="F185" s="3">
        <f t="shared" si="37"/>
        <v>25.202942663932554</v>
      </c>
      <c r="G185" s="3">
        <f t="shared" si="31"/>
        <v>0</v>
      </c>
      <c r="H185" s="3">
        <f t="shared" si="32"/>
        <v>86.810302812760028</v>
      </c>
      <c r="I185" t="b">
        <f t="shared" si="33"/>
        <v>1</v>
      </c>
      <c r="K185">
        <v>0.47377350324395295</v>
      </c>
      <c r="L185">
        <v>0.21974957904694725</v>
      </c>
      <c r="M185">
        <v>0.16699538785309953</v>
      </c>
      <c r="O185" s="3">
        <f t="shared" si="38"/>
        <v>112</v>
      </c>
      <c r="P185" s="3" t="b">
        <f t="shared" si="34"/>
        <v>0</v>
      </c>
      <c r="Q185" t="b">
        <f t="shared" si="35"/>
        <v>1</v>
      </c>
    </row>
    <row r="186" spans="3:17" x14ac:dyDescent="0.2">
      <c r="C186" s="3">
        <f t="shared" si="36"/>
        <v>106.02683648550874</v>
      </c>
      <c r="D186" t="b">
        <f t="shared" si="29"/>
        <v>1</v>
      </c>
      <c r="E186">
        <f t="shared" si="30"/>
        <v>0</v>
      </c>
      <c r="F186" s="3">
        <f t="shared" si="37"/>
        <v>15.87551046676907</v>
      </c>
      <c r="G186" s="3">
        <f t="shared" si="31"/>
        <v>12.079055520147042</v>
      </c>
      <c r="H186" s="3">
        <f t="shared" si="32"/>
        <v>78.07227049859263</v>
      </c>
      <c r="I186" t="b">
        <f t="shared" si="33"/>
        <v>1</v>
      </c>
      <c r="K186">
        <v>0.41952854147516572</v>
      </c>
      <c r="L186">
        <v>0.1083738909587848</v>
      </c>
      <c r="M186">
        <v>0.79504809750821137</v>
      </c>
      <c r="O186" s="3">
        <f t="shared" si="38"/>
        <v>106</v>
      </c>
      <c r="P186" s="3" t="b">
        <f t="shared" si="34"/>
        <v>1</v>
      </c>
      <c r="Q186" t="b">
        <f t="shared" si="35"/>
        <v>1</v>
      </c>
    </row>
    <row r="187" spans="3:17" x14ac:dyDescent="0.2">
      <c r="C187" s="3">
        <f t="shared" si="36"/>
        <v>107.23320722510739</v>
      </c>
      <c r="D187" t="b">
        <f t="shared" si="29"/>
        <v>1</v>
      </c>
      <c r="E187">
        <f t="shared" si="30"/>
        <v>0</v>
      </c>
      <c r="F187" s="3">
        <f t="shared" si="37"/>
        <v>22.274469938239573</v>
      </c>
      <c r="G187" s="3">
        <f t="shared" si="31"/>
        <v>11.614327102609375</v>
      </c>
      <c r="H187" s="3">
        <f t="shared" si="32"/>
        <v>73.344410184258436</v>
      </c>
      <c r="I187" t="b">
        <f t="shared" si="33"/>
        <v>1</v>
      </c>
      <c r="K187">
        <v>0.43061234478779387</v>
      </c>
      <c r="L187">
        <v>0.18497718929745244</v>
      </c>
      <c r="M187">
        <v>0.77204418317967161</v>
      </c>
      <c r="O187" s="3">
        <f t="shared" si="38"/>
        <v>107</v>
      </c>
      <c r="P187" s="3" t="b">
        <f t="shared" si="34"/>
        <v>1</v>
      </c>
      <c r="Q187" t="b">
        <f t="shared" si="35"/>
        <v>1</v>
      </c>
    </row>
    <row r="188" spans="3:17" x14ac:dyDescent="0.2">
      <c r="C188" s="3">
        <f t="shared" si="36"/>
        <v>237.36572886085986</v>
      </c>
      <c r="D188" t="b">
        <f t="shared" si="29"/>
        <v>0</v>
      </c>
      <c r="E188">
        <f t="shared" si="30"/>
        <v>0</v>
      </c>
      <c r="F188" s="3">
        <f t="shared" si="37"/>
        <v>183.25228359847085</v>
      </c>
      <c r="G188" s="3">
        <f t="shared" si="31"/>
        <v>0</v>
      </c>
      <c r="H188" s="3">
        <f t="shared" si="32"/>
        <v>54.113445262389007</v>
      </c>
      <c r="I188" t="b">
        <f t="shared" si="33"/>
        <v>0</v>
      </c>
      <c r="K188">
        <v>0.96498178237661125</v>
      </c>
      <c r="L188">
        <v>0.88702619620700462</v>
      </c>
      <c r="M188">
        <v>9.0390578414024647E-3</v>
      </c>
      <c r="O188" s="3">
        <f t="shared" si="38"/>
        <v>237</v>
      </c>
      <c r="P188" s="3" t="b">
        <f t="shared" si="34"/>
        <v>0</v>
      </c>
      <c r="Q188" t="b">
        <f t="shared" si="35"/>
        <v>0</v>
      </c>
    </row>
    <row r="189" spans="3:17" x14ac:dyDescent="0.2">
      <c r="C189" s="3">
        <f t="shared" si="36"/>
        <v>173.94022482347393</v>
      </c>
      <c r="D189" t="b">
        <f t="shared" si="29"/>
        <v>0</v>
      </c>
      <c r="E189">
        <f t="shared" si="30"/>
        <v>0</v>
      </c>
      <c r="F189" s="3">
        <f t="shared" si="37"/>
        <v>119.00009679073591</v>
      </c>
      <c r="G189" s="3">
        <f t="shared" si="31"/>
        <v>0</v>
      </c>
      <c r="H189" s="3">
        <f t="shared" si="32"/>
        <v>54.940128032738016</v>
      </c>
      <c r="I189" t="b">
        <f t="shared" si="33"/>
        <v>0</v>
      </c>
      <c r="K189">
        <v>0.84953683253763357</v>
      </c>
      <c r="L189">
        <v>0.782046753402315</v>
      </c>
      <c r="M189">
        <v>0.22967452832581947</v>
      </c>
      <c r="O189" s="3">
        <f t="shared" si="38"/>
        <v>174</v>
      </c>
      <c r="P189" s="3" t="b">
        <f t="shared" si="34"/>
        <v>0</v>
      </c>
      <c r="Q189" t="b">
        <f t="shared" si="35"/>
        <v>0</v>
      </c>
    </row>
    <row r="190" spans="3:17" x14ac:dyDescent="0.2">
      <c r="C190" s="3">
        <f t="shared" si="36"/>
        <v>106.50172057877724</v>
      </c>
      <c r="D190" t="b">
        <f t="shared" si="29"/>
        <v>1</v>
      </c>
      <c r="E190">
        <f t="shared" si="30"/>
        <v>0</v>
      </c>
      <c r="F190" s="3">
        <f t="shared" si="37"/>
        <v>94.421897762310849</v>
      </c>
      <c r="G190" s="3">
        <f t="shared" si="31"/>
        <v>11.518691751403269</v>
      </c>
      <c r="H190" s="3">
        <f t="shared" si="32"/>
        <v>0.56113106506312072</v>
      </c>
      <c r="I190" t="b">
        <f t="shared" si="33"/>
        <v>0</v>
      </c>
      <c r="K190">
        <v>0.42389951006210991</v>
      </c>
      <c r="L190">
        <v>0.70807611478824339</v>
      </c>
      <c r="M190">
        <v>0.76701724039530916</v>
      </c>
      <c r="O190" s="3">
        <f t="shared" si="38"/>
        <v>107</v>
      </c>
      <c r="P190" s="3" t="b">
        <f t="shared" si="34"/>
        <v>1</v>
      </c>
      <c r="Q190" t="b">
        <f t="shared" si="35"/>
        <v>0</v>
      </c>
    </row>
    <row r="191" spans="3:17" x14ac:dyDescent="0.2">
      <c r="C191" s="3">
        <f t="shared" si="36"/>
        <v>96.497178020170153</v>
      </c>
      <c r="D191" t="b">
        <f t="shared" si="29"/>
        <v>1</v>
      </c>
      <c r="E191">
        <f t="shared" si="30"/>
        <v>0</v>
      </c>
      <c r="F191" s="3">
        <f t="shared" si="37"/>
        <v>83.067918695341575</v>
      </c>
      <c r="G191" s="3">
        <f t="shared" si="31"/>
        <v>10.034338657430384</v>
      </c>
      <c r="H191" s="3">
        <f t="shared" si="32"/>
        <v>3.3949206673981944</v>
      </c>
      <c r="I191" t="b">
        <f t="shared" si="33"/>
        <v>0</v>
      </c>
      <c r="K191">
        <v>0.33049529889106022</v>
      </c>
      <c r="L191">
        <v>0.66263255283619305</v>
      </c>
      <c r="M191">
        <v>0.67477713820227936</v>
      </c>
      <c r="O191" s="3">
        <f t="shared" si="38"/>
        <v>96</v>
      </c>
      <c r="P191" s="3" t="b">
        <f t="shared" si="34"/>
        <v>1</v>
      </c>
      <c r="Q191" t="b">
        <f t="shared" si="35"/>
        <v>0</v>
      </c>
    </row>
    <row r="192" spans="3:17" x14ac:dyDescent="0.2">
      <c r="C192" s="3">
        <f t="shared" si="36"/>
        <v>104.45136836513271</v>
      </c>
      <c r="D192" t="b">
        <f t="shared" si="29"/>
        <v>0</v>
      </c>
      <c r="E192">
        <f t="shared" si="30"/>
        <v>0</v>
      </c>
      <c r="F192" s="3">
        <f t="shared" si="37"/>
        <v>5.6712959119219359</v>
      </c>
      <c r="G192" s="3">
        <f t="shared" si="31"/>
        <v>0</v>
      </c>
      <c r="H192" s="3">
        <f t="shared" si="32"/>
        <v>98.780072453210778</v>
      </c>
      <c r="I192" t="b">
        <f t="shared" si="33"/>
        <v>1</v>
      </c>
      <c r="K192">
        <v>0.40496111941011526</v>
      </c>
      <c r="L192">
        <v>1.1769160441568505E-2</v>
      </c>
      <c r="M192">
        <v>0.13134198339151237</v>
      </c>
      <c r="O192" s="3">
        <f t="shared" si="38"/>
        <v>104</v>
      </c>
      <c r="P192" s="3" t="b">
        <f t="shared" si="34"/>
        <v>0</v>
      </c>
      <c r="Q192" t="b">
        <f t="shared" si="35"/>
        <v>1</v>
      </c>
    </row>
    <row r="193" spans="3:17" x14ac:dyDescent="0.2">
      <c r="C193" s="3">
        <f t="shared" si="36"/>
        <v>100.45922545189995</v>
      </c>
      <c r="D193" t="b">
        <f t="shared" si="29"/>
        <v>0</v>
      </c>
      <c r="E193">
        <f t="shared" si="30"/>
        <v>0</v>
      </c>
      <c r="F193" s="3">
        <f t="shared" si="37"/>
        <v>63.367807725835071</v>
      </c>
      <c r="G193" s="3">
        <f t="shared" si="31"/>
        <v>0</v>
      </c>
      <c r="H193" s="3">
        <f t="shared" si="32"/>
        <v>37.091417726064883</v>
      </c>
      <c r="I193" t="b">
        <f t="shared" si="33"/>
        <v>0</v>
      </c>
      <c r="K193">
        <v>0.36770024519441258</v>
      </c>
      <c r="L193">
        <v>0.5592058111144449</v>
      </c>
      <c r="M193">
        <v>0.27738286931817424</v>
      </c>
      <c r="O193" s="3">
        <f t="shared" si="38"/>
        <v>100</v>
      </c>
      <c r="P193" s="3" t="b">
        <f t="shared" si="34"/>
        <v>0</v>
      </c>
      <c r="Q193" t="b">
        <f t="shared" si="35"/>
        <v>0</v>
      </c>
    </row>
    <row r="194" spans="3:17" x14ac:dyDescent="0.2">
      <c r="C194" s="3">
        <f t="shared" si="36"/>
        <v>357.03706590459433</v>
      </c>
      <c r="D194" t="b">
        <f t="shared" si="29"/>
        <v>1</v>
      </c>
      <c r="E194">
        <f t="shared" si="30"/>
        <v>0</v>
      </c>
      <c r="F194" s="3">
        <f t="shared" si="37"/>
        <v>7.3241578348250425</v>
      </c>
      <c r="G194" s="3">
        <f t="shared" si="31"/>
        <v>14.362843598544494</v>
      </c>
      <c r="H194" s="3">
        <f t="shared" si="32"/>
        <v>335.35006447122481</v>
      </c>
      <c r="I194" t="b">
        <f t="shared" si="33"/>
        <v>1</v>
      </c>
      <c r="K194">
        <v>0.99768905032638666</v>
      </c>
      <c r="L194">
        <v>2.227801651150596E-2</v>
      </c>
      <c r="M194">
        <v>0.87908119873783164</v>
      </c>
      <c r="O194" s="3">
        <f t="shared" si="38"/>
        <v>357</v>
      </c>
      <c r="P194" s="3" t="b">
        <f t="shared" si="34"/>
        <v>1</v>
      </c>
      <c r="Q194" t="b">
        <f t="shared" si="35"/>
        <v>1</v>
      </c>
    </row>
    <row r="195" spans="3:17" x14ac:dyDescent="0.2">
      <c r="C195" s="3">
        <f t="shared" si="36"/>
        <v>100.95885880233784</v>
      </c>
      <c r="D195" t="b">
        <f t="shared" si="29"/>
        <v>1</v>
      </c>
      <c r="E195">
        <f t="shared" si="30"/>
        <v>0</v>
      </c>
      <c r="F195" s="3">
        <f t="shared" si="37"/>
        <v>223.90511001690578</v>
      </c>
      <c r="G195" s="3">
        <f t="shared" si="31"/>
        <v>16.165673931493547</v>
      </c>
      <c r="H195" s="3">
        <f t="shared" si="32"/>
        <v>-139.11192514606148</v>
      </c>
      <c r="I195" t="b">
        <f t="shared" si="33"/>
        <v>0</v>
      </c>
      <c r="K195">
        <v>0.37238333812456736</v>
      </c>
      <c r="L195">
        <v>0.92091046842519542</v>
      </c>
      <c r="M195">
        <v>0.92027105096716133</v>
      </c>
      <c r="O195" s="3">
        <f t="shared" si="38"/>
        <v>101</v>
      </c>
      <c r="P195" s="3" t="b">
        <f t="shared" si="34"/>
        <v>1</v>
      </c>
      <c r="Q195" t="b">
        <f t="shared" si="35"/>
        <v>0</v>
      </c>
    </row>
    <row r="196" spans="3:17" x14ac:dyDescent="0.2">
      <c r="C196" s="3">
        <f t="shared" si="36"/>
        <v>99.125861864848545</v>
      </c>
      <c r="D196" t="b">
        <f t="shared" si="29"/>
        <v>0</v>
      </c>
      <c r="E196">
        <f t="shared" si="30"/>
        <v>0</v>
      </c>
      <c r="F196" s="3">
        <f t="shared" si="37"/>
        <v>103.93778094277427</v>
      </c>
      <c r="G196" s="3">
        <f t="shared" si="31"/>
        <v>0</v>
      </c>
      <c r="H196" s="3">
        <f t="shared" si="32"/>
        <v>-4.8119190779257224</v>
      </c>
      <c r="I196" t="b">
        <f t="shared" si="33"/>
        <v>0</v>
      </c>
      <c r="K196">
        <v>0.35518679816555943</v>
      </c>
      <c r="L196">
        <v>0.7401449880909744</v>
      </c>
      <c r="M196">
        <v>2.4993188254712639E-2</v>
      </c>
      <c r="O196" s="3">
        <f t="shared" si="38"/>
        <v>99</v>
      </c>
      <c r="P196" s="3" t="b">
        <f t="shared" si="34"/>
        <v>0</v>
      </c>
      <c r="Q196" t="b">
        <f t="shared" si="35"/>
        <v>0</v>
      </c>
    </row>
    <row r="197" spans="3:17" x14ac:dyDescent="0.2">
      <c r="C197" s="3">
        <f t="shared" si="36"/>
        <v>68.645787586766517</v>
      </c>
      <c r="D197" t="b">
        <f t="shared" si="29"/>
        <v>1</v>
      </c>
      <c r="E197">
        <f t="shared" si="30"/>
        <v>0</v>
      </c>
      <c r="F197" s="3">
        <f t="shared" si="37"/>
        <v>41.830080148260485</v>
      </c>
      <c r="G197" s="3">
        <f t="shared" si="31"/>
        <v>9.4365057429574595</v>
      </c>
      <c r="H197" s="3">
        <f t="shared" si="32"/>
        <v>17.379201695548574</v>
      </c>
      <c r="I197" t="b">
        <f t="shared" si="33"/>
        <v>0</v>
      </c>
      <c r="K197">
        <v>9.8537326042628215E-2</v>
      </c>
      <c r="L197">
        <v>0.39497162824084076</v>
      </c>
      <c r="M197">
        <v>0.62940898326021022</v>
      </c>
      <c r="O197" s="3">
        <f t="shared" si="38"/>
        <v>69</v>
      </c>
      <c r="P197" s="3" t="b">
        <f t="shared" si="34"/>
        <v>1</v>
      </c>
      <c r="Q197" t="b">
        <f t="shared" si="35"/>
        <v>0</v>
      </c>
    </row>
    <row r="198" spans="3:17" x14ac:dyDescent="0.2">
      <c r="C198" s="3">
        <f t="shared" si="36"/>
        <v>130.33864248829059</v>
      </c>
      <c r="D198" t="b">
        <f t="shared" si="29"/>
        <v>1</v>
      </c>
      <c r="E198">
        <f t="shared" si="30"/>
        <v>0</v>
      </c>
      <c r="F198" s="3">
        <f t="shared" si="37"/>
        <v>35.001631376741095</v>
      </c>
      <c r="G198" s="3">
        <f t="shared" si="31"/>
        <v>12.730042731472578</v>
      </c>
      <c r="H198" s="3">
        <f t="shared" si="32"/>
        <v>82.606968380076907</v>
      </c>
      <c r="I198" t="b">
        <f t="shared" si="33"/>
        <v>1</v>
      </c>
      <c r="K198">
        <v>0.62286335113317681</v>
      </c>
      <c r="L198">
        <v>0.32830249790917032</v>
      </c>
      <c r="M198">
        <v>0.82356749412529107</v>
      </c>
      <c r="O198" s="3">
        <f t="shared" si="38"/>
        <v>130</v>
      </c>
      <c r="P198" s="3" t="b">
        <f t="shared" si="34"/>
        <v>1</v>
      </c>
      <c r="Q198" t="b">
        <f t="shared" si="35"/>
        <v>1</v>
      </c>
    </row>
    <row r="199" spans="3:17" x14ac:dyDescent="0.2">
      <c r="C199" s="3">
        <f t="shared" si="36"/>
        <v>58.340269083100971</v>
      </c>
      <c r="D199" t="b">
        <f t="shared" si="29"/>
        <v>1</v>
      </c>
      <c r="E199">
        <f t="shared" si="30"/>
        <v>0</v>
      </c>
      <c r="F199" s="3">
        <f t="shared" si="37"/>
        <v>239.3884222900486</v>
      </c>
      <c r="G199" s="3">
        <f t="shared" si="31"/>
        <v>16.641873977915825</v>
      </c>
      <c r="H199" s="3">
        <f t="shared" si="32"/>
        <v>-197.69002718486345</v>
      </c>
      <c r="I199" t="b">
        <f t="shared" si="33"/>
        <v>0</v>
      </c>
      <c r="K199">
        <v>4.48862609498486E-2</v>
      </c>
      <c r="L199">
        <v>0.93030781101041748</v>
      </c>
      <c r="M199">
        <v>0.92853422247414485</v>
      </c>
      <c r="O199" s="3">
        <f t="shared" si="38"/>
        <v>58</v>
      </c>
      <c r="P199" s="3" t="b">
        <f t="shared" si="34"/>
        <v>1</v>
      </c>
      <c r="Q199" t="b">
        <f t="shared" si="35"/>
        <v>0</v>
      </c>
    </row>
    <row r="200" spans="3:17" x14ac:dyDescent="0.2">
      <c r="C200" s="3">
        <f t="shared" ref="C200:C207" si="39">EXP(_xlfn.NORM.INV(K200,$C$6,$C$7))</f>
        <v>129.10433529383297</v>
      </c>
      <c r="D200" t="b">
        <f t="shared" si="29"/>
        <v>0</v>
      </c>
      <c r="E200">
        <f t="shared" si="30"/>
        <v>0</v>
      </c>
      <c r="F200" s="3">
        <f t="shared" ref="F200:F207" si="40">EXP(_xlfn.NORM.INV(L200,$F$6,$F$7))</f>
        <v>65.157473201338107</v>
      </c>
      <c r="G200" s="3">
        <f t="shared" si="31"/>
        <v>0</v>
      </c>
      <c r="H200" s="3">
        <f t="shared" si="32"/>
        <v>63.946862092494868</v>
      </c>
      <c r="I200" t="b">
        <f t="shared" si="33"/>
        <v>1</v>
      </c>
      <c r="K200">
        <v>0.61379420332392953</v>
      </c>
      <c r="L200">
        <v>0.57017000657177486</v>
      </c>
      <c r="M200">
        <v>1.4366599610965092E-2</v>
      </c>
      <c r="O200" s="3">
        <f t="shared" ref="O200:O207" si="41">ROUND(C200,0)</f>
        <v>129</v>
      </c>
      <c r="P200" s="3" t="b">
        <f t="shared" si="34"/>
        <v>0</v>
      </c>
      <c r="Q200" t="b">
        <f t="shared" si="35"/>
        <v>1</v>
      </c>
    </row>
    <row r="201" spans="3:17" x14ac:dyDescent="0.2">
      <c r="C201" s="3">
        <f t="shared" si="39"/>
        <v>63.554103593409039</v>
      </c>
      <c r="D201" t="b">
        <f t="shared" ref="D201:D207" si="42">M201&gt;$D$4</f>
        <v>1</v>
      </c>
      <c r="E201">
        <f t="shared" ref="E201:E207" si="43">$E$4</f>
        <v>0</v>
      </c>
      <c r="F201" s="3">
        <f t="shared" si="40"/>
        <v>158.12278198665464</v>
      </c>
      <c r="G201" s="3">
        <f t="shared" ref="G201:G207" si="44">EXP(_xlfn.NORM.INV(M201,$G$6,$G$7))*D201</f>
        <v>7.88589434166175</v>
      </c>
      <c r="H201" s="3">
        <f t="shared" ref="H201:H207" si="45">C201-E201-F201-G201</f>
        <v>-102.45457273490736</v>
      </c>
      <c r="I201" t="b">
        <f t="shared" ref="I201:I207" si="46">H201&gt;$I$4</f>
        <v>0</v>
      </c>
      <c r="K201">
        <v>6.9090172436926278E-2</v>
      </c>
      <c r="L201">
        <v>0.85619331933499354</v>
      </c>
      <c r="M201">
        <v>0.48853924343569466</v>
      </c>
      <c r="O201" s="3">
        <f t="shared" si="41"/>
        <v>64</v>
      </c>
      <c r="P201" s="3" t="b">
        <f t="shared" ref="P201:P207" si="47">D201</f>
        <v>1</v>
      </c>
      <c r="Q201" t="b">
        <f t="shared" ref="Q201:Q207" si="48">I201</f>
        <v>0</v>
      </c>
    </row>
    <row r="202" spans="3:17" x14ac:dyDescent="0.2">
      <c r="C202" s="3">
        <f t="shared" si="39"/>
        <v>189.00273295979471</v>
      </c>
      <c r="D202" t="b">
        <f t="shared" si="42"/>
        <v>1</v>
      </c>
      <c r="E202">
        <f t="shared" si="43"/>
        <v>0</v>
      </c>
      <c r="F202" s="3">
        <f t="shared" si="40"/>
        <v>15.930627546557327</v>
      </c>
      <c r="G202" s="3">
        <f t="shared" si="44"/>
        <v>9.6357867663309911</v>
      </c>
      <c r="H202" s="3">
        <f t="shared" si="45"/>
        <v>163.43631864690639</v>
      </c>
      <c r="I202" t="b">
        <f t="shared" si="46"/>
        <v>1</v>
      </c>
      <c r="K202">
        <v>0.89289525297007777</v>
      </c>
      <c r="L202">
        <v>0.10902003180255304</v>
      </c>
      <c r="M202">
        <v>0.64508515389332555</v>
      </c>
      <c r="O202" s="3">
        <f t="shared" si="41"/>
        <v>189</v>
      </c>
      <c r="P202" s="3" t="b">
        <f t="shared" si="47"/>
        <v>1</v>
      </c>
      <c r="Q202" t="b">
        <f t="shared" si="48"/>
        <v>1</v>
      </c>
    </row>
    <row r="203" spans="3:17" x14ac:dyDescent="0.2">
      <c r="C203" s="3">
        <f t="shared" si="39"/>
        <v>120.83855046330162</v>
      </c>
      <c r="D203" t="b">
        <f t="shared" si="42"/>
        <v>1</v>
      </c>
      <c r="E203">
        <f t="shared" si="43"/>
        <v>0</v>
      </c>
      <c r="F203" s="3">
        <f t="shared" si="40"/>
        <v>94.605975499424929</v>
      </c>
      <c r="G203" s="3">
        <f t="shared" si="44"/>
        <v>8.9442303987323051</v>
      </c>
      <c r="H203" s="3">
        <f t="shared" si="45"/>
        <v>17.288344565144381</v>
      </c>
      <c r="I203" t="b">
        <f t="shared" si="46"/>
        <v>0</v>
      </c>
      <c r="K203">
        <v>0.54926638351039148</v>
      </c>
      <c r="L203">
        <v>0.70874450106353015</v>
      </c>
      <c r="M203">
        <v>0.58828449612300704</v>
      </c>
      <c r="O203" s="3">
        <f t="shared" si="41"/>
        <v>121</v>
      </c>
      <c r="P203" s="3" t="b">
        <f t="shared" si="47"/>
        <v>1</v>
      </c>
      <c r="Q203" t="b">
        <f t="shared" si="48"/>
        <v>0</v>
      </c>
    </row>
    <row r="204" spans="3:17" x14ac:dyDescent="0.2">
      <c r="C204" s="3">
        <f t="shared" si="39"/>
        <v>96.955756273264996</v>
      </c>
      <c r="D204" t="b">
        <f t="shared" si="42"/>
        <v>0</v>
      </c>
      <c r="E204">
        <f t="shared" si="43"/>
        <v>0</v>
      </c>
      <c r="F204" s="3">
        <f t="shared" si="40"/>
        <v>11.600361907849129</v>
      </c>
      <c r="G204" s="3">
        <f t="shared" si="44"/>
        <v>0</v>
      </c>
      <c r="H204" s="3">
        <f t="shared" si="45"/>
        <v>85.355394365415862</v>
      </c>
      <c r="I204" t="b">
        <f t="shared" si="46"/>
        <v>1</v>
      </c>
      <c r="K204">
        <v>0.33480131570398219</v>
      </c>
      <c r="L204">
        <v>6.0695222831219087E-2</v>
      </c>
      <c r="M204">
        <v>4.9039358639639596E-2</v>
      </c>
      <c r="O204" s="3">
        <f t="shared" si="41"/>
        <v>97</v>
      </c>
      <c r="P204" s="3" t="b">
        <f t="shared" si="47"/>
        <v>0</v>
      </c>
      <c r="Q204" t="b">
        <f t="shared" si="48"/>
        <v>1</v>
      </c>
    </row>
    <row r="205" spans="3:17" x14ac:dyDescent="0.2">
      <c r="C205" s="3">
        <f t="shared" si="39"/>
        <v>137.45753607040433</v>
      </c>
      <c r="D205" t="b">
        <f t="shared" si="42"/>
        <v>0</v>
      </c>
      <c r="E205">
        <f t="shared" si="43"/>
        <v>0</v>
      </c>
      <c r="F205" s="3">
        <f t="shared" si="40"/>
        <v>79.804216998567284</v>
      </c>
      <c r="G205" s="3">
        <f t="shared" si="44"/>
        <v>0</v>
      </c>
      <c r="H205" s="3">
        <f t="shared" si="45"/>
        <v>57.653319071837046</v>
      </c>
      <c r="I205" t="b">
        <f t="shared" si="46"/>
        <v>0</v>
      </c>
      <c r="K205">
        <v>0.672185947975251</v>
      </c>
      <c r="L205">
        <v>0.64787003955925515</v>
      </c>
      <c r="M205">
        <v>0.16323658709297173</v>
      </c>
      <c r="O205" s="3">
        <f t="shared" si="41"/>
        <v>137</v>
      </c>
      <c r="P205" s="3" t="b">
        <f t="shared" si="47"/>
        <v>0</v>
      </c>
      <c r="Q205" t="b">
        <f t="shared" si="48"/>
        <v>0</v>
      </c>
    </row>
    <row r="206" spans="3:17" x14ac:dyDescent="0.2">
      <c r="C206" s="3">
        <f t="shared" si="39"/>
        <v>518.79061166424901</v>
      </c>
      <c r="D206" t="b">
        <f t="shared" si="42"/>
        <v>1</v>
      </c>
      <c r="E206">
        <f t="shared" si="43"/>
        <v>0</v>
      </c>
      <c r="F206" s="3">
        <f t="shared" si="40"/>
        <v>104.51675526081662</v>
      </c>
      <c r="G206" s="3">
        <f t="shared" si="44"/>
        <v>6.9774021605717884</v>
      </c>
      <c r="H206" s="3">
        <f t="shared" si="45"/>
        <v>407.29645424286059</v>
      </c>
      <c r="I206" t="b">
        <f t="shared" si="46"/>
        <v>1</v>
      </c>
      <c r="K206">
        <v>0.99991719763109455</v>
      </c>
      <c r="L206">
        <v>0.74194307143712068</v>
      </c>
      <c r="M206">
        <v>0.3922230114735803</v>
      </c>
      <c r="O206" s="3">
        <f t="shared" si="41"/>
        <v>519</v>
      </c>
      <c r="P206" s="3" t="b">
        <f t="shared" si="47"/>
        <v>1</v>
      </c>
      <c r="Q206" t="b">
        <f t="shared" si="48"/>
        <v>1</v>
      </c>
    </row>
    <row r="207" spans="3:17" x14ac:dyDescent="0.2">
      <c r="C207" s="3">
        <f t="shared" si="39"/>
        <v>63.561794535103331</v>
      </c>
      <c r="D207" t="b">
        <f t="shared" si="42"/>
        <v>1</v>
      </c>
      <c r="E207">
        <f t="shared" si="43"/>
        <v>0</v>
      </c>
      <c r="F207" s="3">
        <f t="shared" si="40"/>
        <v>34.14266231392795</v>
      </c>
      <c r="G207" s="3">
        <f t="shared" si="44"/>
        <v>8.5718068297071959</v>
      </c>
      <c r="H207" s="3">
        <f t="shared" si="45"/>
        <v>20.847325391468186</v>
      </c>
      <c r="I207" t="b">
        <f t="shared" si="46"/>
        <v>0</v>
      </c>
      <c r="K207">
        <v>6.9130392639920046E-2</v>
      </c>
      <c r="L207">
        <v>0.31937318504344692</v>
      </c>
      <c r="M207">
        <v>0.55490903354423904</v>
      </c>
      <c r="O207" s="3">
        <f t="shared" si="41"/>
        <v>64</v>
      </c>
      <c r="P207" s="3" t="b">
        <f t="shared" si="47"/>
        <v>1</v>
      </c>
      <c r="Q207" t="b">
        <f t="shared" si="48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990F-1135-49CE-BF5A-3ACED0924485}">
  <dimension ref="A1:T207"/>
  <sheetViews>
    <sheetView topLeftCell="A170" workbookViewId="0">
      <selection activeCell="I8" sqref="I8:I207"/>
    </sheetView>
  </sheetViews>
  <sheetFormatPr baseColWidth="10" defaultColWidth="8.83203125" defaultRowHeight="15" x14ac:dyDescent="0.2"/>
  <cols>
    <col min="2" max="2" width="21.6640625" bestFit="1" customWidth="1"/>
    <col min="3" max="3" width="10.33203125" bestFit="1" customWidth="1"/>
    <col min="4" max="4" width="10.33203125" customWidth="1"/>
    <col min="6" max="6" width="9.33203125" bestFit="1" customWidth="1"/>
    <col min="7" max="7" width="9.83203125" bestFit="1" customWidth="1"/>
  </cols>
  <sheetData>
    <row r="1" spans="1:20" x14ac:dyDescent="0.2">
      <c r="A1" t="s">
        <v>8</v>
      </c>
      <c r="D1">
        <f>COUNTIF(I8:I207,"TRUE")</f>
        <v>96</v>
      </c>
    </row>
    <row r="2" spans="1:20" x14ac:dyDescent="0.2">
      <c r="A2" t="s">
        <v>9</v>
      </c>
      <c r="F2" t="s">
        <v>4</v>
      </c>
    </row>
    <row r="3" spans="1:20" s="1" customFormat="1" ht="48" x14ac:dyDescent="0.2">
      <c r="C3" s="1" t="s">
        <v>2</v>
      </c>
      <c r="D3" s="1" t="s">
        <v>10</v>
      </c>
      <c r="E3" s="1" t="s">
        <v>6</v>
      </c>
      <c r="F3" s="1" t="s">
        <v>3</v>
      </c>
      <c r="G3" s="1" t="s">
        <v>10</v>
      </c>
      <c r="H3" s="1" t="s">
        <v>11</v>
      </c>
      <c r="I3" s="1" t="s">
        <v>5</v>
      </c>
    </row>
    <row r="4" spans="1:20" x14ac:dyDescent="0.2">
      <c r="B4" t="s">
        <v>0</v>
      </c>
      <c r="C4">
        <v>100</v>
      </c>
      <c r="D4">
        <v>0.6</v>
      </c>
      <c r="E4">
        <v>0</v>
      </c>
      <c r="F4">
        <v>10</v>
      </c>
      <c r="G4">
        <v>8</v>
      </c>
      <c r="I4">
        <v>40</v>
      </c>
    </row>
    <row r="6" spans="1:20" x14ac:dyDescent="0.2">
      <c r="C6">
        <f>LN(C4)</f>
        <v>4.6051701859880918</v>
      </c>
      <c r="F6">
        <v>4</v>
      </c>
      <c r="G6">
        <f>LN(G4)</f>
        <v>2.0794415416798357</v>
      </c>
      <c r="I6" s="4">
        <f>COUNTIF(I8:I207,"TRUE")/COUNTA(I8:I207)</f>
        <v>0.48</v>
      </c>
    </row>
    <row r="7" spans="1:20" x14ac:dyDescent="0.2">
      <c r="B7" t="s">
        <v>1</v>
      </c>
      <c r="C7">
        <v>0.6</v>
      </c>
      <c r="F7">
        <v>1</v>
      </c>
      <c r="G7">
        <v>0.5</v>
      </c>
      <c r="H7">
        <v>1.5</v>
      </c>
    </row>
    <row r="8" spans="1:20" x14ac:dyDescent="0.2">
      <c r="C8" s="3">
        <f t="shared" ref="C8:C71" si="0">EXP(_xlfn.NORM.INV(K8,$C$6,$C$7))</f>
        <v>115.58894002125102</v>
      </c>
      <c r="D8" t="b">
        <f>M8&gt;$D$4</f>
        <v>1</v>
      </c>
      <c r="E8">
        <f>$E$4</f>
        <v>0</v>
      </c>
      <c r="F8" s="3">
        <f t="shared" ref="F8:F71" si="1">EXP(_xlfn.NORM.INV(L8,$F$6,$F$7))</f>
        <v>9.113384128968292</v>
      </c>
      <c r="G8" s="3">
        <f>EXP(_xlfn.NORM.INV(M8,$G$6,$G$7))*D8</f>
        <v>18.258421229003176</v>
      </c>
      <c r="H8" s="3">
        <f>C8-E8-F8-G8</f>
        <v>88.217134663279552</v>
      </c>
      <c r="I8" t="b">
        <f>H8&gt;$I$4</f>
        <v>1</v>
      </c>
      <c r="K8">
        <v>0.59539687665169383</v>
      </c>
      <c r="L8">
        <v>3.6706392455608139E-2</v>
      </c>
      <c r="M8">
        <v>0.95056633168834193</v>
      </c>
      <c r="O8" s="3">
        <f t="shared" ref="O8:O71" si="2">ROUND(C8,0)</f>
        <v>116</v>
      </c>
      <c r="P8" s="3" t="b">
        <f>D8</f>
        <v>1</v>
      </c>
      <c r="Q8" t="b">
        <f>I8</f>
        <v>1</v>
      </c>
      <c r="T8">
        <f ca="1">RAND()</f>
        <v>0.22230824523979875</v>
      </c>
    </row>
    <row r="9" spans="1:20" x14ac:dyDescent="0.2">
      <c r="C9" s="3">
        <f t="shared" si="0"/>
        <v>73.354898376270739</v>
      </c>
      <c r="D9" t="b">
        <f t="shared" ref="D9:D72" si="3">M9&gt;$D$4</f>
        <v>0</v>
      </c>
      <c r="E9">
        <f t="shared" ref="E9:E72" si="4">$E$4</f>
        <v>0</v>
      </c>
      <c r="F9" s="3">
        <f t="shared" si="1"/>
        <v>5.9723250419971041</v>
      </c>
      <c r="G9" s="3">
        <f t="shared" ref="G9:G72" si="5">EXP(_xlfn.NORM.INV(M9,$G$6,$G$7))*D9</f>
        <v>0</v>
      </c>
      <c r="H9" s="3">
        <f t="shared" ref="H9:H72" si="6">C9-E9-F9-G9</f>
        <v>67.38257333427363</v>
      </c>
      <c r="I9" t="b">
        <f t="shared" ref="I9:I72" si="7">H9&gt;$I$4</f>
        <v>1</v>
      </c>
      <c r="K9">
        <v>0.30277536956956208</v>
      </c>
      <c r="L9">
        <v>1.3453522197407808E-2</v>
      </c>
      <c r="M9">
        <v>0.13953325201040101</v>
      </c>
      <c r="O9" s="3">
        <f t="shared" si="2"/>
        <v>73</v>
      </c>
      <c r="P9" s="3" t="b">
        <f t="shared" ref="P9:P72" si="8">D9</f>
        <v>0</v>
      </c>
      <c r="Q9" t="b">
        <f t="shared" ref="Q9:Q72" si="9">I9</f>
        <v>1</v>
      </c>
      <c r="T9">
        <f t="shared" ref="T9:T72" ca="1" si="10">RAND()</f>
        <v>0.54631914938154458</v>
      </c>
    </row>
    <row r="10" spans="1:20" x14ac:dyDescent="0.2">
      <c r="C10" s="3">
        <f t="shared" si="0"/>
        <v>112.99418276864907</v>
      </c>
      <c r="D10" t="b">
        <f t="shared" si="3"/>
        <v>1</v>
      </c>
      <c r="E10">
        <f t="shared" si="4"/>
        <v>0</v>
      </c>
      <c r="F10" s="3">
        <f t="shared" si="1"/>
        <v>23.092827933091744</v>
      </c>
      <c r="G10" s="3">
        <f t="shared" si="5"/>
        <v>12.72481797173406</v>
      </c>
      <c r="H10" s="3">
        <f t="shared" si="6"/>
        <v>77.176536863823273</v>
      </c>
      <c r="I10" t="b">
        <f t="shared" si="7"/>
        <v>1</v>
      </c>
      <c r="K10">
        <v>0.58067095966225202</v>
      </c>
      <c r="L10">
        <v>0.19476282766936659</v>
      </c>
      <c r="M10">
        <v>0.82335467750485947</v>
      </c>
      <c r="O10" s="3">
        <f t="shared" si="2"/>
        <v>113</v>
      </c>
      <c r="P10" s="3" t="b">
        <f t="shared" si="8"/>
        <v>1</v>
      </c>
      <c r="Q10" t="b">
        <f t="shared" si="9"/>
        <v>1</v>
      </c>
      <c r="T10">
        <f t="shared" ca="1" si="10"/>
        <v>0.14046643161785444</v>
      </c>
    </row>
    <row r="11" spans="1:20" x14ac:dyDescent="0.2">
      <c r="C11" s="3">
        <f t="shared" si="0"/>
        <v>114.90850083521075</v>
      </c>
      <c r="D11" t="b">
        <f t="shared" si="3"/>
        <v>0</v>
      </c>
      <c r="E11">
        <f t="shared" si="4"/>
        <v>0</v>
      </c>
      <c r="F11" s="3">
        <f t="shared" si="1"/>
        <v>137.58492107486828</v>
      </c>
      <c r="G11" s="3">
        <f t="shared" si="5"/>
        <v>0</v>
      </c>
      <c r="H11" s="3">
        <f>C11-E11-F11-G11</f>
        <v>-22.676420239657531</v>
      </c>
      <c r="I11" t="b">
        <f t="shared" si="7"/>
        <v>0</v>
      </c>
      <c r="K11">
        <v>0.59157951764406003</v>
      </c>
      <c r="L11">
        <v>0.82231966031090209</v>
      </c>
      <c r="M11">
        <v>0.34394721176423571</v>
      </c>
      <c r="O11" s="3">
        <f t="shared" si="2"/>
        <v>115</v>
      </c>
      <c r="P11" s="3" t="b">
        <f t="shared" si="8"/>
        <v>0</v>
      </c>
      <c r="Q11" t="b">
        <f t="shared" si="9"/>
        <v>0</v>
      </c>
      <c r="T11">
        <f t="shared" ca="1" si="10"/>
        <v>0.28280746016622094</v>
      </c>
    </row>
    <row r="12" spans="1:20" x14ac:dyDescent="0.2">
      <c r="C12" s="3">
        <f t="shared" si="0"/>
        <v>173.54326062440887</v>
      </c>
      <c r="D12" t="b">
        <f t="shared" si="3"/>
        <v>1</v>
      </c>
      <c r="E12">
        <f t="shared" si="4"/>
        <v>0</v>
      </c>
      <c r="F12" s="3">
        <f t="shared" si="1"/>
        <v>44.6247941227345</v>
      </c>
      <c r="G12" s="3">
        <f t="shared" si="5"/>
        <v>11.718260352411434</v>
      </c>
      <c r="H12" s="3">
        <f t="shared" si="6"/>
        <v>117.20020614926294</v>
      </c>
      <c r="I12" t="b">
        <f t="shared" si="7"/>
        <v>1</v>
      </c>
      <c r="K12">
        <v>0.82088975582775159</v>
      </c>
      <c r="L12">
        <v>0.42007157624383318</v>
      </c>
      <c r="M12">
        <v>0.777391612586393</v>
      </c>
      <c r="O12" s="3">
        <f t="shared" si="2"/>
        <v>174</v>
      </c>
      <c r="P12" s="3" t="b">
        <f t="shared" si="8"/>
        <v>1</v>
      </c>
      <c r="Q12" t="b">
        <f t="shared" si="9"/>
        <v>1</v>
      </c>
      <c r="T12">
        <f t="shared" ca="1" si="10"/>
        <v>0.54117824538708237</v>
      </c>
    </row>
    <row r="13" spans="1:20" x14ac:dyDescent="0.2">
      <c r="C13" s="3">
        <f t="shared" si="0"/>
        <v>90.840488080243176</v>
      </c>
      <c r="D13" t="b">
        <f t="shared" si="3"/>
        <v>0</v>
      </c>
      <c r="E13">
        <f t="shared" si="4"/>
        <v>0</v>
      </c>
      <c r="F13" s="3">
        <f t="shared" si="1"/>
        <v>12.114416430034352</v>
      </c>
      <c r="G13" s="3">
        <f t="shared" si="5"/>
        <v>0</v>
      </c>
      <c r="H13" s="3">
        <f t="shared" si="6"/>
        <v>78.726071650208823</v>
      </c>
      <c r="I13" t="b">
        <f t="shared" si="7"/>
        <v>1</v>
      </c>
      <c r="K13">
        <v>0.43639780552001717</v>
      </c>
      <c r="L13">
        <v>6.6084454133675696E-2</v>
      </c>
      <c r="M13">
        <v>0.23638881860309946</v>
      </c>
      <c r="O13" s="3">
        <f t="shared" si="2"/>
        <v>91</v>
      </c>
      <c r="P13" s="3" t="b">
        <f t="shared" si="8"/>
        <v>0</v>
      </c>
      <c r="Q13" t="b">
        <f t="shared" si="9"/>
        <v>1</v>
      </c>
      <c r="T13">
        <f t="shared" ca="1" si="10"/>
        <v>0.1396324983051983</v>
      </c>
    </row>
    <row r="14" spans="1:20" x14ac:dyDescent="0.2">
      <c r="C14" s="3">
        <f t="shared" si="0"/>
        <v>62.245435911906746</v>
      </c>
      <c r="D14" t="b">
        <f t="shared" si="3"/>
        <v>1</v>
      </c>
      <c r="E14">
        <f t="shared" si="4"/>
        <v>0</v>
      </c>
      <c r="F14" s="3">
        <f t="shared" si="1"/>
        <v>156.90885073289499</v>
      </c>
      <c r="G14" s="3">
        <f t="shared" si="5"/>
        <v>20.062171471654004</v>
      </c>
      <c r="H14" s="3">
        <f t="shared" si="6"/>
        <v>-114.72558629264225</v>
      </c>
      <c r="I14" t="b">
        <f t="shared" si="7"/>
        <v>0</v>
      </c>
      <c r="K14">
        <v>0.21472253289422882</v>
      </c>
      <c r="L14">
        <v>0.85443936911277041</v>
      </c>
      <c r="M14">
        <v>0.96702688421951377</v>
      </c>
      <c r="O14" s="3">
        <f t="shared" si="2"/>
        <v>62</v>
      </c>
      <c r="P14" s="3" t="b">
        <f t="shared" si="8"/>
        <v>1</v>
      </c>
      <c r="Q14" t="b">
        <f t="shared" si="9"/>
        <v>0</v>
      </c>
      <c r="T14">
        <f t="shared" ca="1" si="10"/>
        <v>0.79078395120782663</v>
      </c>
    </row>
    <row r="15" spans="1:20" x14ac:dyDescent="0.2">
      <c r="C15" s="3">
        <f t="shared" si="0"/>
        <v>30.051863208616197</v>
      </c>
      <c r="D15" t="b">
        <f t="shared" si="3"/>
        <v>1</v>
      </c>
      <c r="E15">
        <f t="shared" si="4"/>
        <v>0</v>
      </c>
      <c r="F15" s="3">
        <f t="shared" si="1"/>
        <v>74.289901694217647</v>
      </c>
      <c r="G15" s="3">
        <f t="shared" si="5"/>
        <v>22.110290568779309</v>
      </c>
      <c r="H15" s="3">
        <f t="shared" si="6"/>
        <v>-66.348329054380756</v>
      </c>
      <c r="I15" t="b">
        <f t="shared" si="7"/>
        <v>0</v>
      </c>
      <c r="K15">
        <v>2.2548823473539037E-2</v>
      </c>
      <c r="L15">
        <v>0.62094933363173566</v>
      </c>
      <c r="M15">
        <v>0.97898400054826107</v>
      </c>
      <c r="O15" s="3">
        <f t="shared" si="2"/>
        <v>30</v>
      </c>
      <c r="P15" s="3" t="b">
        <f t="shared" si="8"/>
        <v>1</v>
      </c>
      <c r="Q15" t="b">
        <f t="shared" si="9"/>
        <v>0</v>
      </c>
      <c r="T15">
        <f t="shared" ca="1" si="10"/>
        <v>0.54727222842714229</v>
      </c>
    </row>
    <row r="16" spans="1:20" x14ac:dyDescent="0.2">
      <c r="C16" s="3">
        <f t="shared" si="0"/>
        <v>45.003181727481497</v>
      </c>
      <c r="D16" t="b">
        <f t="shared" si="3"/>
        <v>1</v>
      </c>
      <c r="E16">
        <f t="shared" si="4"/>
        <v>0</v>
      </c>
      <c r="F16" s="3">
        <f t="shared" si="1"/>
        <v>41.890343787858647</v>
      </c>
      <c r="G16" s="3">
        <f t="shared" si="5"/>
        <v>9.2442041146850631</v>
      </c>
      <c r="H16" s="3">
        <f t="shared" si="6"/>
        <v>-6.1313661750622135</v>
      </c>
      <c r="I16" t="b">
        <f t="shared" si="7"/>
        <v>0</v>
      </c>
      <c r="K16">
        <v>9.1639210068516608E-2</v>
      </c>
      <c r="L16">
        <v>0.3955260474967125</v>
      </c>
      <c r="M16">
        <v>0.61375157630764077</v>
      </c>
      <c r="O16" s="3">
        <f t="shared" si="2"/>
        <v>45</v>
      </c>
      <c r="P16" s="3" t="b">
        <f t="shared" si="8"/>
        <v>1</v>
      </c>
      <c r="Q16" t="b">
        <f t="shared" si="9"/>
        <v>0</v>
      </c>
      <c r="T16">
        <f t="shared" ca="1" si="10"/>
        <v>0.62740927615335573</v>
      </c>
    </row>
    <row r="17" spans="3:20" x14ac:dyDescent="0.2">
      <c r="C17" s="3">
        <f t="shared" si="0"/>
        <v>127.05898986205425</v>
      </c>
      <c r="D17" t="b">
        <f t="shared" si="3"/>
        <v>1</v>
      </c>
      <c r="E17">
        <f t="shared" si="4"/>
        <v>0</v>
      </c>
      <c r="F17" s="3">
        <f t="shared" si="1"/>
        <v>53.518548597490479</v>
      </c>
      <c r="G17" s="3">
        <f t="shared" si="5"/>
        <v>19.732002173629123</v>
      </c>
      <c r="H17" s="3">
        <f t="shared" si="6"/>
        <v>53.808439090934641</v>
      </c>
      <c r="I17" t="b">
        <f t="shared" si="7"/>
        <v>1</v>
      </c>
      <c r="K17">
        <v>0.65510330461713273</v>
      </c>
      <c r="L17">
        <v>0.49203297272745006</v>
      </c>
      <c r="M17">
        <v>0.9645096180267031</v>
      </c>
      <c r="O17" s="3">
        <f t="shared" si="2"/>
        <v>127</v>
      </c>
      <c r="P17" s="3" t="b">
        <f t="shared" si="8"/>
        <v>1</v>
      </c>
      <c r="Q17" t="b">
        <f t="shared" si="9"/>
        <v>1</v>
      </c>
      <c r="T17">
        <f t="shared" ca="1" si="10"/>
        <v>3.52016619593154E-3</v>
      </c>
    </row>
    <row r="18" spans="3:20" x14ac:dyDescent="0.2">
      <c r="C18" s="3">
        <f t="shared" si="0"/>
        <v>129.75376476979005</v>
      </c>
      <c r="D18" t="b">
        <f t="shared" si="3"/>
        <v>0</v>
      </c>
      <c r="E18">
        <f t="shared" si="4"/>
        <v>0</v>
      </c>
      <c r="F18" s="3">
        <f t="shared" si="1"/>
        <v>33.561289827017809</v>
      </c>
      <c r="G18" s="3">
        <f t="shared" si="5"/>
        <v>0</v>
      </c>
      <c r="H18" s="3">
        <f t="shared" si="6"/>
        <v>96.192474942772236</v>
      </c>
      <c r="I18" t="b">
        <f t="shared" si="7"/>
        <v>1</v>
      </c>
      <c r="K18">
        <v>0.66789714068606376</v>
      </c>
      <c r="L18">
        <v>0.31326145443115916</v>
      </c>
      <c r="M18">
        <v>7.2655955589629895E-2</v>
      </c>
      <c r="O18" s="3">
        <f t="shared" si="2"/>
        <v>130</v>
      </c>
      <c r="P18" s="3" t="b">
        <f t="shared" si="8"/>
        <v>0</v>
      </c>
      <c r="Q18" t="b">
        <f t="shared" si="9"/>
        <v>1</v>
      </c>
      <c r="T18">
        <f t="shared" ca="1" si="10"/>
        <v>8.9841551206789938E-2</v>
      </c>
    </row>
    <row r="19" spans="3:20" x14ac:dyDescent="0.2">
      <c r="C19" s="3">
        <f t="shared" si="0"/>
        <v>98.984475875078957</v>
      </c>
      <c r="D19" t="b">
        <f t="shared" si="3"/>
        <v>0</v>
      </c>
      <c r="E19">
        <f t="shared" si="4"/>
        <v>0</v>
      </c>
      <c r="F19" s="3">
        <f t="shared" si="1"/>
        <v>63.48634165293273</v>
      </c>
      <c r="G19" s="3">
        <f t="shared" si="5"/>
        <v>0</v>
      </c>
      <c r="H19" s="3">
        <f t="shared" si="6"/>
        <v>35.498134222146227</v>
      </c>
      <c r="I19" t="b">
        <f t="shared" si="7"/>
        <v>0</v>
      </c>
      <c r="K19">
        <v>0.49321354953072694</v>
      </c>
      <c r="L19">
        <v>0.55994303508432464</v>
      </c>
      <c r="M19">
        <v>0.33721004530056098</v>
      </c>
      <c r="O19" s="3">
        <f t="shared" si="2"/>
        <v>99</v>
      </c>
      <c r="P19" s="3" t="b">
        <f t="shared" si="8"/>
        <v>0</v>
      </c>
      <c r="Q19" t="b">
        <f t="shared" si="9"/>
        <v>0</v>
      </c>
      <c r="T19">
        <f t="shared" ca="1" si="10"/>
        <v>0.66995500435081812</v>
      </c>
    </row>
    <row r="20" spans="3:20" x14ac:dyDescent="0.2">
      <c r="C20" s="3">
        <f t="shared" si="0"/>
        <v>277.1201433840788</v>
      </c>
      <c r="D20" t="b">
        <f t="shared" si="3"/>
        <v>0</v>
      </c>
      <c r="E20">
        <f t="shared" si="4"/>
        <v>0</v>
      </c>
      <c r="F20" s="3">
        <f t="shared" si="1"/>
        <v>179.34501761115328</v>
      </c>
      <c r="G20" s="3">
        <f t="shared" si="5"/>
        <v>0</v>
      </c>
      <c r="H20" s="3">
        <f t="shared" si="6"/>
        <v>97.77512577292552</v>
      </c>
      <c r="I20" t="b">
        <f t="shared" si="7"/>
        <v>1</v>
      </c>
      <c r="K20">
        <v>0.95532171346324324</v>
      </c>
      <c r="L20">
        <v>0.88284142910229402</v>
      </c>
      <c r="M20">
        <v>0.41372395511320426</v>
      </c>
      <c r="O20" s="3">
        <f t="shared" si="2"/>
        <v>277</v>
      </c>
      <c r="P20" s="3" t="b">
        <f t="shared" si="8"/>
        <v>0</v>
      </c>
      <c r="Q20" t="b">
        <f t="shared" si="9"/>
        <v>1</v>
      </c>
      <c r="T20">
        <f t="shared" ca="1" si="10"/>
        <v>0.26928038538009991</v>
      </c>
    </row>
    <row r="21" spans="3:20" x14ac:dyDescent="0.2">
      <c r="C21" s="3">
        <f t="shared" si="0"/>
        <v>50.337295641444086</v>
      </c>
      <c r="D21" t="b">
        <f t="shared" si="3"/>
        <v>1</v>
      </c>
      <c r="E21">
        <f t="shared" si="4"/>
        <v>0</v>
      </c>
      <c r="F21" s="3">
        <f t="shared" si="1"/>
        <v>11.391176352080825</v>
      </c>
      <c r="G21" s="3">
        <f t="shared" si="5"/>
        <v>10.647521333370063</v>
      </c>
      <c r="H21" s="3">
        <f t="shared" si="6"/>
        <v>28.298597955993195</v>
      </c>
      <c r="I21" t="b">
        <f t="shared" si="7"/>
        <v>0</v>
      </c>
      <c r="K21">
        <v>0.12630355214246858</v>
      </c>
      <c r="L21">
        <v>5.8538537939359592E-2</v>
      </c>
      <c r="M21">
        <v>0.71626149417696661</v>
      </c>
      <c r="O21" s="3">
        <f t="shared" si="2"/>
        <v>50</v>
      </c>
      <c r="P21" s="3" t="b">
        <f t="shared" si="8"/>
        <v>1</v>
      </c>
      <c r="Q21" t="b">
        <f t="shared" si="9"/>
        <v>0</v>
      </c>
      <c r="T21">
        <f t="shared" ca="1" si="10"/>
        <v>4.3722737063928263E-2</v>
      </c>
    </row>
    <row r="22" spans="3:20" x14ac:dyDescent="0.2">
      <c r="C22" s="3">
        <f t="shared" si="0"/>
        <v>109.32582597678191</v>
      </c>
      <c r="D22" t="b">
        <f t="shared" si="3"/>
        <v>0</v>
      </c>
      <c r="E22">
        <f t="shared" si="4"/>
        <v>0</v>
      </c>
      <c r="F22" s="3">
        <f t="shared" si="1"/>
        <v>819.70564155865816</v>
      </c>
      <c r="G22" s="3">
        <f t="shared" si="5"/>
        <v>0</v>
      </c>
      <c r="H22" s="3">
        <f t="shared" si="6"/>
        <v>-710.3798155818763</v>
      </c>
      <c r="I22" t="b">
        <f t="shared" si="7"/>
        <v>0</v>
      </c>
      <c r="K22">
        <v>0.55906698548787959</v>
      </c>
      <c r="L22">
        <v>0.99662512667441172</v>
      </c>
      <c r="M22">
        <v>4.5828553544322581E-3</v>
      </c>
      <c r="O22" s="3">
        <f t="shared" si="2"/>
        <v>109</v>
      </c>
      <c r="P22" s="3" t="b">
        <f t="shared" si="8"/>
        <v>0</v>
      </c>
      <c r="Q22" t="b">
        <f t="shared" si="9"/>
        <v>0</v>
      </c>
      <c r="T22">
        <f t="shared" ca="1" si="10"/>
        <v>0.36685385233765666</v>
      </c>
    </row>
    <row r="23" spans="3:20" x14ac:dyDescent="0.2">
      <c r="C23" s="3">
        <f t="shared" si="0"/>
        <v>144.65161793598111</v>
      </c>
      <c r="D23" t="b">
        <f t="shared" si="3"/>
        <v>0</v>
      </c>
      <c r="E23">
        <f t="shared" si="4"/>
        <v>0</v>
      </c>
      <c r="F23" s="3">
        <f t="shared" si="1"/>
        <v>139.76732919363931</v>
      </c>
      <c r="G23" s="3">
        <f t="shared" si="5"/>
        <v>0</v>
      </c>
      <c r="H23" s="3">
        <f t="shared" si="6"/>
        <v>4.8842887423417949</v>
      </c>
      <c r="I23" t="b">
        <f t="shared" si="7"/>
        <v>0</v>
      </c>
      <c r="K23">
        <v>0.73080960271874695</v>
      </c>
      <c r="L23">
        <v>0.82638586082912013</v>
      </c>
      <c r="M23">
        <v>0.3080786741832674</v>
      </c>
      <c r="O23" s="3">
        <f t="shared" si="2"/>
        <v>145</v>
      </c>
      <c r="P23" s="3" t="b">
        <f t="shared" si="8"/>
        <v>0</v>
      </c>
      <c r="Q23" t="b">
        <f t="shared" si="9"/>
        <v>0</v>
      </c>
      <c r="T23">
        <f t="shared" ca="1" si="10"/>
        <v>0.78774301992708951</v>
      </c>
    </row>
    <row r="24" spans="3:20" x14ac:dyDescent="0.2">
      <c r="C24" s="3">
        <f t="shared" si="0"/>
        <v>137.25581375784773</v>
      </c>
      <c r="D24" t="b">
        <f t="shared" si="3"/>
        <v>0</v>
      </c>
      <c r="E24">
        <f t="shared" si="4"/>
        <v>0</v>
      </c>
      <c r="F24" s="3">
        <f t="shared" si="1"/>
        <v>23.973630006796185</v>
      </c>
      <c r="G24" s="3">
        <f t="shared" si="5"/>
        <v>0</v>
      </c>
      <c r="H24" s="3">
        <f t="shared" si="6"/>
        <v>113.28218375105155</v>
      </c>
      <c r="I24" t="b">
        <f t="shared" si="7"/>
        <v>1</v>
      </c>
      <c r="K24">
        <v>0.70117875361155002</v>
      </c>
      <c r="L24">
        <v>0.20524105306025142</v>
      </c>
      <c r="M24">
        <v>0.2198750235920125</v>
      </c>
      <c r="O24" s="3">
        <f t="shared" si="2"/>
        <v>137</v>
      </c>
      <c r="P24" s="3" t="b">
        <f t="shared" si="8"/>
        <v>0</v>
      </c>
      <c r="Q24" t="b">
        <f t="shared" si="9"/>
        <v>1</v>
      </c>
      <c r="T24">
        <f t="shared" ca="1" si="10"/>
        <v>0.19277683346570762</v>
      </c>
    </row>
    <row r="25" spans="3:20" x14ac:dyDescent="0.2">
      <c r="C25" s="3">
        <f t="shared" si="0"/>
        <v>161.81619707179118</v>
      </c>
      <c r="D25" t="b">
        <f t="shared" si="3"/>
        <v>0</v>
      </c>
      <c r="E25">
        <f t="shared" si="4"/>
        <v>0</v>
      </c>
      <c r="F25" s="3">
        <f t="shared" si="1"/>
        <v>11.159626211132016</v>
      </c>
      <c r="G25" s="3">
        <f t="shared" si="5"/>
        <v>0</v>
      </c>
      <c r="H25" s="3">
        <f t="shared" si="6"/>
        <v>150.65657086065917</v>
      </c>
      <c r="I25" t="b">
        <f t="shared" si="7"/>
        <v>1</v>
      </c>
      <c r="K25">
        <v>0.78876734545657612</v>
      </c>
      <c r="L25">
        <v>5.617737510772558E-2</v>
      </c>
      <c r="M25">
        <v>0.17683341422941579</v>
      </c>
      <c r="O25" s="3">
        <f t="shared" si="2"/>
        <v>162</v>
      </c>
      <c r="P25" s="3" t="b">
        <f t="shared" si="8"/>
        <v>0</v>
      </c>
      <c r="Q25" t="b">
        <f t="shared" si="9"/>
        <v>1</v>
      </c>
      <c r="T25">
        <f t="shared" ca="1" si="10"/>
        <v>0.95121654451928028</v>
      </c>
    </row>
    <row r="26" spans="3:20" x14ac:dyDescent="0.2">
      <c r="C26" s="3">
        <f t="shared" si="0"/>
        <v>203.96128888370637</v>
      </c>
      <c r="D26" t="b">
        <f t="shared" si="3"/>
        <v>1</v>
      </c>
      <c r="E26">
        <f t="shared" si="4"/>
        <v>0</v>
      </c>
      <c r="F26" s="3">
        <f t="shared" si="1"/>
        <v>38.079894778888324</v>
      </c>
      <c r="G26" s="3">
        <f t="shared" si="5"/>
        <v>13.632570079845395</v>
      </c>
      <c r="H26" s="3">
        <f t="shared" si="6"/>
        <v>152.24882402497263</v>
      </c>
      <c r="I26" t="b">
        <f t="shared" si="7"/>
        <v>1</v>
      </c>
      <c r="K26">
        <v>0.88257017175076857</v>
      </c>
      <c r="L26">
        <v>0.35930633251888533</v>
      </c>
      <c r="M26">
        <v>0.85679733133887681</v>
      </c>
      <c r="O26" s="3">
        <f t="shared" si="2"/>
        <v>204</v>
      </c>
      <c r="P26" s="3" t="b">
        <f t="shared" si="8"/>
        <v>1</v>
      </c>
      <c r="Q26" t="b">
        <f t="shared" si="9"/>
        <v>1</v>
      </c>
      <c r="T26">
        <f t="shared" ca="1" si="10"/>
        <v>0.76769712296153836</v>
      </c>
    </row>
    <row r="27" spans="3:20" x14ac:dyDescent="0.2">
      <c r="C27" s="3">
        <f t="shared" si="0"/>
        <v>74.661165554156923</v>
      </c>
      <c r="D27" t="b">
        <f t="shared" si="3"/>
        <v>0</v>
      </c>
      <c r="E27">
        <f t="shared" si="4"/>
        <v>0</v>
      </c>
      <c r="F27" s="3">
        <f t="shared" si="1"/>
        <v>49.283739929616431</v>
      </c>
      <c r="G27" s="3">
        <f t="shared" si="5"/>
        <v>0</v>
      </c>
      <c r="H27" s="3">
        <f t="shared" si="6"/>
        <v>25.377425624540493</v>
      </c>
      <c r="I27" t="b">
        <f t="shared" si="7"/>
        <v>0</v>
      </c>
      <c r="K27">
        <v>0.31312320025494933</v>
      </c>
      <c r="L27">
        <v>0.45921729315703719</v>
      </c>
      <c r="M27">
        <v>0.41728966612477991</v>
      </c>
      <c r="O27" s="3">
        <f t="shared" si="2"/>
        <v>75</v>
      </c>
      <c r="P27" s="3" t="b">
        <f t="shared" si="8"/>
        <v>0</v>
      </c>
      <c r="Q27" t="b">
        <f t="shared" si="9"/>
        <v>0</v>
      </c>
      <c r="T27">
        <f t="shared" ca="1" si="10"/>
        <v>0.71638229774550521</v>
      </c>
    </row>
    <row r="28" spans="3:20" x14ac:dyDescent="0.2">
      <c r="C28" s="3">
        <f t="shared" si="0"/>
        <v>69.447778415424438</v>
      </c>
      <c r="D28" t="b">
        <f t="shared" si="3"/>
        <v>0</v>
      </c>
      <c r="E28">
        <f t="shared" si="4"/>
        <v>0</v>
      </c>
      <c r="F28" s="3">
        <f t="shared" si="1"/>
        <v>34.483600977808457</v>
      </c>
      <c r="G28" s="3">
        <f t="shared" si="5"/>
        <v>0</v>
      </c>
      <c r="H28" s="3">
        <f t="shared" si="6"/>
        <v>34.96417743761598</v>
      </c>
      <c r="I28" t="b">
        <f t="shared" si="7"/>
        <v>0</v>
      </c>
      <c r="K28">
        <v>0.27170699329551484</v>
      </c>
      <c r="L28">
        <v>0.32293178834842973</v>
      </c>
      <c r="M28">
        <v>0.58824150917459717</v>
      </c>
      <c r="O28" s="3">
        <f t="shared" si="2"/>
        <v>69</v>
      </c>
      <c r="P28" s="3" t="b">
        <f t="shared" si="8"/>
        <v>0</v>
      </c>
      <c r="Q28" t="b">
        <f t="shared" si="9"/>
        <v>0</v>
      </c>
      <c r="T28">
        <f t="shared" ca="1" si="10"/>
        <v>8.3239841862205677E-2</v>
      </c>
    </row>
    <row r="29" spans="3:20" x14ac:dyDescent="0.2">
      <c r="C29" s="3">
        <f t="shared" si="0"/>
        <v>55.738469390424449</v>
      </c>
      <c r="D29" t="b">
        <f t="shared" si="3"/>
        <v>0</v>
      </c>
      <c r="E29">
        <f t="shared" si="4"/>
        <v>0</v>
      </c>
      <c r="F29" s="3">
        <f t="shared" si="1"/>
        <v>45.531389461418634</v>
      </c>
      <c r="G29" s="3">
        <f t="shared" si="5"/>
        <v>0</v>
      </c>
      <c r="H29" s="3">
        <f t="shared" si="6"/>
        <v>10.207079929005815</v>
      </c>
      <c r="I29" t="b">
        <f t="shared" si="7"/>
        <v>0</v>
      </c>
      <c r="K29">
        <v>0.16498705171724215</v>
      </c>
      <c r="L29">
        <v>0.42794909606486864</v>
      </c>
      <c r="M29">
        <v>0.19781677335562142</v>
      </c>
      <c r="O29" s="3">
        <f t="shared" si="2"/>
        <v>56</v>
      </c>
      <c r="P29" s="3" t="b">
        <f t="shared" si="8"/>
        <v>0</v>
      </c>
      <c r="Q29" t="b">
        <f t="shared" si="9"/>
        <v>0</v>
      </c>
      <c r="T29">
        <f t="shared" ca="1" si="10"/>
        <v>0.34185698019278055</v>
      </c>
    </row>
    <row r="30" spans="3:20" x14ac:dyDescent="0.2">
      <c r="C30" s="3">
        <f t="shared" si="0"/>
        <v>64.57543269272108</v>
      </c>
      <c r="D30" t="b">
        <f t="shared" si="3"/>
        <v>1</v>
      </c>
      <c r="E30">
        <f t="shared" si="4"/>
        <v>0</v>
      </c>
      <c r="F30" s="3">
        <f t="shared" si="1"/>
        <v>14.995444389198495</v>
      </c>
      <c r="G30" s="3">
        <f t="shared" si="5"/>
        <v>9.885502182610205</v>
      </c>
      <c r="H30" s="3">
        <f t="shared" si="6"/>
        <v>39.69448612091238</v>
      </c>
      <c r="I30" t="b">
        <f t="shared" si="7"/>
        <v>0</v>
      </c>
      <c r="K30">
        <v>0.23303338192089362</v>
      </c>
      <c r="L30">
        <v>9.8134675723850595E-2</v>
      </c>
      <c r="M30">
        <v>0.66394554641159054</v>
      </c>
      <c r="O30" s="3">
        <f t="shared" si="2"/>
        <v>65</v>
      </c>
      <c r="P30" s="3" t="b">
        <f t="shared" si="8"/>
        <v>1</v>
      </c>
      <c r="Q30" t="b">
        <f t="shared" si="9"/>
        <v>0</v>
      </c>
      <c r="T30">
        <f t="shared" ca="1" si="10"/>
        <v>0.17587314391573783</v>
      </c>
    </row>
    <row r="31" spans="3:20" x14ac:dyDescent="0.2">
      <c r="C31" s="3">
        <f t="shared" si="0"/>
        <v>166.39553688638881</v>
      </c>
      <c r="D31" t="b">
        <f t="shared" si="3"/>
        <v>0</v>
      </c>
      <c r="E31">
        <f t="shared" si="4"/>
        <v>0</v>
      </c>
      <c r="F31" s="3">
        <f t="shared" si="1"/>
        <v>23.022718821105311</v>
      </c>
      <c r="G31" s="3">
        <f t="shared" si="5"/>
        <v>0</v>
      </c>
      <c r="H31" s="3">
        <f t="shared" si="6"/>
        <v>143.3728180652835</v>
      </c>
      <c r="I31" t="b">
        <f t="shared" si="7"/>
        <v>1</v>
      </c>
      <c r="K31">
        <v>0.80196545025737398</v>
      </c>
      <c r="L31">
        <v>0.19392622706220097</v>
      </c>
      <c r="M31">
        <v>0.17359122563164131</v>
      </c>
      <c r="O31" s="3">
        <f t="shared" si="2"/>
        <v>166</v>
      </c>
      <c r="P31" s="3" t="b">
        <f t="shared" si="8"/>
        <v>0</v>
      </c>
      <c r="Q31" t="b">
        <f t="shared" si="9"/>
        <v>1</v>
      </c>
      <c r="T31">
        <f t="shared" ca="1" si="10"/>
        <v>3.9763864816161343E-3</v>
      </c>
    </row>
    <row r="32" spans="3:20" x14ac:dyDescent="0.2">
      <c r="C32" s="3">
        <f t="shared" si="0"/>
        <v>57.850346300915959</v>
      </c>
      <c r="D32" t="b">
        <f t="shared" si="3"/>
        <v>0</v>
      </c>
      <c r="E32">
        <f t="shared" si="4"/>
        <v>0</v>
      </c>
      <c r="F32" s="3">
        <f t="shared" si="1"/>
        <v>7.5066148515509523</v>
      </c>
      <c r="G32" s="3">
        <f t="shared" si="5"/>
        <v>0</v>
      </c>
      <c r="H32" s="3">
        <f t="shared" si="6"/>
        <v>50.343731449365009</v>
      </c>
      <c r="I32" t="b">
        <f t="shared" si="7"/>
        <v>1</v>
      </c>
      <c r="K32">
        <v>0.18083578072763218</v>
      </c>
      <c r="L32">
        <v>2.3615916916793989E-2</v>
      </c>
      <c r="M32">
        <v>0.32451636002476802</v>
      </c>
      <c r="O32" s="3">
        <f t="shared" si="2"/>
        <v>58</v>
      </c>
      <c r="P32" s="3" t="b">
        <f t="shared" si="8"/>
        <v>0</v>
      </c>
      <c r="Q32" t="b">
        <f t="shared" si="9"/>
        <v>1</v>
      </c>
      <c r="T32">
        <f t="shared" ca="1" si="10"/>
        <v>0.74903696175091827</v>
      </c>
    </row>
    <row r="33" spans="3:20" x14ac:dyDescent="0.2">
      <c r="C33" s="3">
        <f t="shared" si="0"/>
        <v>138.4390216746429</v>
      </c>
      <c r="D33" t="b">
        <f t="shared" si="3"/>
        <v>0</v>
      </c>
      <c r="E33">
        <f t="shared" si="4"/>
        <v>0</v>
      </c>
      <c r="F33" s="3">
        <f t="shared" si="1"/>
        <v>13.965930269596813</v>
      </c>
      <c r="G33" s="3">
        <f t="shared" si="5"/>
        <v>0</v>
      </c>
      <c r="H33" s="3">
        <f t="shared" si="6"/>
        <v>124.47309140504609</v>
      </c>
      <c r="I33" t="b">
        <f t="shared" si="7"/>
        <v>1</v>
      </c>
      <c r="K33">
        <v>0.70612505629332123</v>
      </c>
      <c r="L33">
        <v>8.6381518289607384E-2</v>
      </c>
      <c r="M33">
        <v>0.23649164147471169</v>
      </c>
      <c r="O33" s="3">
        <f t="shared" si="2"/>
        <v>138</v>
      </c>
      <c r="P33" s="3" t="b">
        <f t="shared" si="8"/>
        <v>0</v>
      </c>
      <c r="Q33" t="b">
        <f t="shared" si="9"/>
        <v>1</v>
      </c>
      <c r="T33">
        <f t="shared" ca="1" si="10"/>
        <v>0.30545044000190158</v>
      </c>
    </row>
    <row r="34" spans="3:20" x14ac:dyDescent="0.2">
      <c r="C34" s="3">
        <f t="shared" si="0"/>
        <v>83.666200189132823</v>
      </c>
      <c r="D34" t="b">
        <f t="shared" si="3"/>
        <v>1</v>
      </c>
      <c r="E34">
        <f t="shared" si="4"/>
        <v>0</v>
      </c>
      <c r="F34" s="3">
        <f t="shared" si="1"/>
        <v>22.406010021266908</v>
      </c>
      <c r="G34" s="3">
        <f t="shared" si="5"/>
        <v>14.589565079421233</v>
      </c>
      <c r="H34" s="3">
        <f t="shared" si="6"/>
        <v>46.67062508844468</v>
      </c>
      <c r="I34" t="b">
        <f t="shared" si="7"/>
        <v>1</v>
      </c>
      <c r="K34">
        <v>0.38314729770544054</v>
      </c>
      <c r="L34">
        <v>0.18655290950862602</v>
      </c>
      <c r="M34">
        <v>0.88526592724886899</v>
      </c>
      <c r="O34" s="3">
        <f t="shared" si="2"/>
        <v>84</v>
      </c>
      <c r="P34" s="3" t="b">
        <f t="shared" si="8"/>
        <v>1</v>
      </c>
      <c r="Q34" t="b">
        <f t="shared" si="9"/>
        <v>1</v>
      </c>
      <c r="T34">
        <f t="shared" ca="1" si="10"/>
        <v>0.66917107607470205</v>
      </c>
    </row>
    <row r="35" spans="3:20" x14ac:dyDescent="0.2">
      <c r="C35" s="3">
        <f t="shared" si="0"/>
        <v>102.83440580734239</v>
      </c>
      <c r="D35" t="b">
        <f t="shared" si="3"/>
        <v>1</v>
      </c>
      <c r="E35">
        <f t="shared" si="4"/>
        <v>0</v>
      </c>
      <c r="F35" s="3">
        <f t="shared" si="1"/>
        <v>5.4645288806574843</v>
      </c>
      <c r="G35" s="3">
        <f t="shared" si="5"/>
        <v>16.397863656794513</v>
      </c>
      <c r="H35" s="3">
        <f t="shared" si="6"/>
        <v>80.972013269890397</v>
      </c>
      <c r="I35" t="b">
        <f t="shared" si="7"/>
        <v>1</v>
      </c>
      <c r="K35">
        <v>0.51857720791408768</v>
      </c>
      <c r="L35">
        <v>1.0675424852955362E-2</v>
      </c>
      <c r="M35">
        <v>0.92441613817999657</v>
      </c>
      <c r="O35" s="3">
        <f t="shared" si="2"/>
        <v>103</v>
      </c>
      <c r="P35" s="3" t="b">
        <f t="shared" si="8"/>
        <v>1</v>
      </c>
      <c r="Q35" t="b">
        <f t="shared" si="9"/>
        <v>1</v>
      </c>
      <c r="T35">
        <f t="shared" ca="1" si="10"/>
        <v>0.1182266464584143</v>
      </c>
    </row>
    <row r="36" spans="3:20" x14ac:dyDescent="0.2">
      <c r="C36" s="3">
        <f t="shared" si="0"/>
        <v>294.02022048068824</v>
      </c>
      <c r="D36" t="b">
        <f t="shared" si="3"/>
        <v>0</v>
      </c>
      <c r="E36">
        <f t="shared" si="4"/>
        <v>0</v>
      </c>
      <c r="F36" s="3">
        <f t="shared" si="1"/>
        <v>21.59986945376631</v>
      </c>
      <c r="G36" s="3">
        <f t="shared" si="5"/>
        <v>0</v>
      </c>
      <c r="H36" s="3">
        <f t="shared" si="6"/>
        <v>272.42035102692194</v>
      </c>
      <c r="I36" t="b">
        <f t="shared" si="7"/>
        <v>1</v>
      </c>
      <c r="K36">
        <v>0.9638690000293193</v>
      </c>
      <c r="L36">
        <v>0.17688209359286344</v>
      </c>
      <c r="M36">
        <v>0.22835245857346242</v>
      </c>
      <c r="O36" s="3">
        <f t="shared" si="2"/>
        <v>294</v>
      </c>
      <c r="P36" s="3" t="b">
        <f t="shared" si="8"/>
        <v>0</v>
      </c>
      <c r="Q36" t="b">
        <f t="shared" si="9"/>
        <v>1</v>
      </c>
      <c r="T36">
        <f t="shared" ca="1" si="10"/>
        <v>0.73298319904834841</v>
      </c>
    </row>
    <row r="37" spans="3:20" x14ac:dyDescent="0.2">
      <c r="C37" s="3">
        <f t="shared" si="0"/>
        <v>154.2973570021793</v>
      </c>
      <c r="D37" t="b">
        <f t="shared" si="3"/>
        <v>1</v>
      </c>
      <c r="E37">
        <f t="shared" si="4"/>
        <v>0</v>
      </c>
      <c r="F37" s="3">
        <f t="shared" si="1"/>
        <v>285.31608110838346</v>
      </c>
      <c r="G37" s="3">
        <f t="shared" si="5"/>
        <v>9.7550637181723889</v>
      </c>
      <c r="H37" s="3">
        <f t="shared" si="6"/>
        <v>-140.77378782437654</v>
      </c>
      <c r="I37" t="b">
        <f t="shared" si="7"/>
        <v>0</v>
      </c>
      <c r="K37">
        <v>0.76511471707048029</v>
      </c>
      <c r="L37">
        <v>0.95089535192807362</v>
      </c>
      <c r="M37">
        <v>0.65420193596969867</v>
      </c>
      <c r="O37" s="3">
        <f t="shared" si="2"/>
        <v>154</v>
      </c>
      <c r="P37" s="3" t="b">
        <f t="shared" si="8"/>
        <v>1</v>
      </c>
      <c r="Q37" t="b">
        <f t="shared" si="9"/>
        <v>0</v>
      </c>
      <c r="T37">
        <f t="shared" ca="1" si="10"/>
        <v>0.35691524388974671</v>
      </c>
    </row>
    <row r="38" spans="3:20" x14ac:dyDescent="0.2">
      <c r="C38" s="3">
        <f t="shared" si="0"/>
        <v>124.75638725216287</v>
      </c>
      <c r="D38" t="b">
        <f t="shared" si="3"/>
        <v>1</v>
      </c>
      <c r="E38">
        <f t="shared" si="4"/>
        <v>0</v>
      </c>
      <c r="F38" s="3">
        <f t="shared" si="1"/>
        <v>28.313435967514099</v>
      </c>
      <c r="G38" s="3">
        <f t="shared" si="5"/>
        <v>11.548988182854023</v>
      </c>
      <c r="H38" s="3">
        <f t="shared" si="6"/>
        <v>84.893963101794753</v>
      </c>
      <c r="I38" t="b">
        <f t="shared" si="7"/>
        <v>1</v>
      </c>
      <c r="K38">
        <v>0.64380739605811688</v>
      </c>
      <c r="L38">
        <v>0.25569864187347791</v>
      </c>
      <c r="M38">
        <v>0.76862087265882861</v>
      </c>
      <c r="O38" s="3">
        <f t="shared" si="2"/>
        <v>125</v>
      </c>
      <c r="P38" s="3" t="b">
        <f t="shared" si="8"/>
        <v>1</v>
      </c>
      <c r="Q38" t="b">
        <f t="shared" si="9"/>
        <v>1</v>
      </c>
      <c r="T38">
        <f t="shared" ca="1" si="10"/>
        <v>0.95532994055360032</v>
      </c>
    </row>
    <row r="39" spans="3:20" x14ac:dyDescent="0.2">
      <c r="C39" s="3">
        <f t="shared" si="0"/>
        <v>45.374351754943234</v>
      </c>
      <c r="D39" t="b">
        <f t="shared" si="3"/>
        <v>1</v>
      </c>
      <c r="E39">
        <f t="shared" si="4"/>
        <v>0</v>
      </c>
      <c r="F39" s="3">
        <f t="shared" si="1"/>
        <v>28.720090357972335</v>
      </c>
      <c r="G39" s="3">
        <f t="shared" si="5"/>
        <v>9.6205615965893507</v>
      </c>
      <c r="H39" s="3">
        <f t="shared" si="6"/>
        <v>7.0336998003815481</v>
      </c>
      <c r="I39" t="b">
        <f t="shared" si="7"/>
        <v>0</v>
      </c>
      <c r="K39">
        <v>9.3912837579582908E-2</v>
      </c>
      <c r="L39">
        <v>0.26030574057880584</v>
      </c>
      <c r="M39">
        <v>0.64390714171769836</v>
      </c>
      <c r="O39" s="3">
        <f t="shared" si="2"/>
        <v>45</v>
      </c>
      <c r="P39" s="3" t="b">
        <f t="shared" si="8"/>
        <v>1</v>
      </c>
      <c r="Q39" t="b">
        <f t="shared" si="9"/>
        <v>0</v>
      </c>
      <c r="T39">
        <f t="shared" ca="1" si="10"/>
        <v>0.35413346328939066</v>
      </c>
    </row>
    <row r="40" spans="3:20" x14ac:dyDescent="0.2">
      <c r="C40" s="3">
        <f t="shared" si="0"/>
        <v>70.771760810962633</v>
      </c>
      <c r="D40" t="b">
        <f t="shared" si="3"/>
        <v>0</v>
      </c>
      <c r="E40">
        <f t="shared" si="4"/>
        <v>0</v>
      </c>
      <c r="F40" s="3">
        <f t="shared" si="1"/>
        <v>110.71908602504425</v>
      </c>
      <c r="G40" s="3">
        <f t="shared" si="5"/>
        <v>0</v>
      </c>
      <c r="H40" s="3">
        <f t="shared" si="6"/>
        <v>-39.947325214081616</v>
      </c>
      <c r="I40" t="b">
        <f t="shared" si="7"/>
        <v>0</v>
      </c>
      <c r="K40">
        <v>0.28224556512919596</v>
      </c>
      <c r="L40">
        <v>0.76021559186682908</v>
      </c>
      <c r="M40">
        <v>4.9778310129048986E-2</v>
      </c>
      <c r="O40" s="3">
        <f t="shared" si="2"/>
        <v>71</v>
      </c>
      <c r="P40" s="3" t="b">
        <f t="shared" si="8"/>
        <v>0</v>
      </c>
      <c r="Q40" t="b">
        <f t="shared" si="9"/>
        <v>0</v>
      </c>
      <c r="T40">
        <f t="shared" ca="1" si="10"/>
        <v>6.1759509258312861E-2</v>
      </c>
    </row>
    <row r="41" spans="3:20" x14ac:dyDescent="0.2">
      <c r="C41" s="3">
        <f t="shared" si="0"/>
        <v>51.204682143398784</v>
      </c>
      <c r="D41" t="b">
        <f t="shared" si="3"/>
        <v>0</v>
      </c>
      <c r="E41">
        <f t="shared" si="4"/>
        <v>0</v>
      </c>
      <c r="F41" s="3">
        <f t="shared" si="1"/>
        <v>93.80919057749324</v>
      </c>
      <c r="G41" s="3">
        <f t="shared" si="5"/>
        <v>0</v>
      </c>
      <c r="H41" s="3">
        <f t="shared" si="6"/>
        <v>-42.604508434094456</v>
      </c>
      <c r="I41" t="b">
        <f t="shared" si="7"/>
        <v>0</v>
      </c>
      <c r="K41">
        <v>0.13230411544828302</v>
      </c>
      <c r="L41">
        <v>0.70583678236177805</v>
      </c>
      <c r="M41">
        <v>9.3555060989785943E-2</v>
      </c>
      <c r="O41" s="3">
        <f t="shared" si="2"/>
        <v>51</v>
      </c>
      <c r="P41" s="3" t="b">
        <f t="shared" si="8"/>
        <v>0</v>
      </c>
      <c r="Q41" t="b">
        <f t="shared" si="9"/>
        <v>0</v>
      </c>
      <c r="T41">
        <f t="shared" ca="1" si="10"/>
        <v>0.17513606430419937</v>
      </c>
    </row>
    <row r="42" spans="3:20" x14ac:dyDescent="0.2">
      <c r="C42" s="3">
        <f t="shared" si="0"/>
        <v>144.05502843740197</v>
      </c>
      <c r="D42" t="b">
        <f t="shared" si="3"/>
        <v>0</v>
      </c>
      <c r="E42">
        <f t="shared" si="4"/>
        <v>0</v>
      </c>
      <c r="F42" s="3">
        <f t="shared" si="1"/>
        <v>90.93684059879493</v>
      </c>
      <c r="G42" s="3">
        <f t="shared" si="5"/>
        <v>0</v>
      </c>
      <c r="H42" s="3">
        <f t="shared" si="6"/>
        <v>53.118187838607042</v>
      </c>
      <c r="I42" t="b">
        <f t="shared" si="7"/>
        <v>1</v>
      </c>
      <c r="K42">
        <v>0.72853070660682639</v>
      </c>
      <c r="L42">
        <v>0.69503213705178424</v>
      </c>
      <c r="M42">
        <v>0.28573873875329014</v>
      </c>
      <c r="O42" s="3">
        <f t="shared" si="2"/>
        <v>144</v>
      </c>
      <c r="P42" s="3" t="b">
        <f t="shared" si="8"/>
        <v>0</v>
      </c>
      <c r="Q42" t="b">
        <f t="shared" si="9"/>
        <v>1</v>
      </c>
      <c r="T42">
        <f t="shared" ca="1" si="10"/>
        <v>9.5299858628790535E-2</v>
      </c>
    </row>
    <row r="43" spans="3:20" x14ac:dyDescent="0.2">
      <c r="C43" s="3">
        <f t="shared" si="0"/>
        <v>189.65964182680332</v>
      </c>
      <c r="D43" t="b">
        <f t="shared" si="3"/>
        <v>1</v>
      </c>
      <c r="E43">
        <f t="shared" si="4"/>
        <v>0</v>
      </c>
      <c r="F43" s="3">
        <f t="shared" si="1"/>
        <v>57.061976969368239</v>
      </c>
      <c r="G43" s="3">
        <f t="shared" si="5"/>
        <v>14.627533285978492</v>
      </c>
      <c r="H43" s="3">
        <f t="shared" si="6"/>
        <v>117.97013157145661</v>
      </c>
      <c r="I43" t="b">
        <f t="shared" si="7"/>
        <v>1</v>
      </c>
      <c r="K43">
        <v>0.85696173953133958</v>
      </c>
      <c r="L43">
        <v>0.51760279563259326</v>
      </c>
      <c r="M43">
        <v>0.88627008355540982</v>
      </c>
      <c r="O43" s="3">
        <f t="shared" si="2"/>
        <v>190</v>
      </c>
      <c r="P43" s="3" t="b">
        <f t="shared" si="8"/>
        <v>1</v>
      </c>
      <c r="Q43" t="b">
        <f t="shared" si="9"/>
        <v>1</v>
      </c>
      <c r="T43">
        <f t="shared" ca="1" si="10"/>
        <v>0.31087326480515365</v>
      </c>
    </row>
    <row r="44" spans="3:20" x14ac:dyDescent="0.2">
      <c r="C44" s="3">
        <f t="shared" si="0"/>
        <v>113.92289061074521</v>
      </c>
      <c r="D44" t="b">
        <f t="shared" si="3"/>
        <v>0</v>
      </c>
      <c r="E44">
        <f t="shared" si="4"/>
        <v>0</v>
      </c>
      <c r="F44" s="3">
        <f t="shared" si="1"/>
        <v>42.451465465799998</v>
      </c>
      <c r="G44" s="3">
        <f t="shared" si="5"/>
        <v>0</v>
      </c>
      <c r="H44" s="3">
        <f t="shared" si="6"/>
        <v>71.471425144945215</v>
      </c>
      <c r="I44" t="b">
        <f t="shared" si="7"/>
        <v>1</v>
      </c>
      <c r="K44">
        <v>0.58599430168052113</v>
      </c>
      <c r="L44">
        <v>0.40066022324913186</v>
      </c>
      <c r="M44">
        <v>0.59983620881265942</v>
      </c>
      <c r="O44" s="3">
        <f t="shared" si="2"/>
        <v>114</v>
      </c>
      <c r="P44" s="3" t="b">
        <f t="shared" si="8"/>
        <v>0</v>
      </c>
      <c r="Q44" t="b">
        <f t="shared" si="9"/>
        <v>1</v>
      </c>
      <c r="T44">
        <f t="shared" ca="1" si="10"/>
        <v>9.2953509616532148E-2</v>
      </c>
    </row>
    <row r="45" spans="3:20" x14ac:dyDescent="0.2">
      <c r="C45" s="3">
        <f t="shared" si="0"/>
        <v>118.65909287780865</v>
      </c>
      <c r="D45" t="b">
        <f t="shared" si="3"/>
        <v>0</v>
      </c>
      <c r="E45">
        <f t="shared" si="4"/>
        <v>0</v>
      </c>
      <c r="F45" s="3">
        <f t="shared" si="1"/>
        <v>9.0384124447637202</v>
      </c>
      <c r="G45" s="3">
        <f t="shared" si="5"/>
        <v>0</v>
      </c>
      <c r="H45" s="3">
        <f t="shared" si="6"/>
        <v>109.62068043304492</v>
      </c>
      <c r="I45" t="b">
        <f t="shared" si="7"/>
        <v>1</v>
      </c>
      <c r="K45">
        <v>0.61223183162357309</v>
      </c>
      <c r="L45">
        <v>3.6047601665071149E-2</v>
      </c>
      <c r="M45">
        <v>2.514456170995949E-2</v>
      </c>
      <c r="O45" s="3">
        <f t="shared" si="2"/>
        <v>119</v>
      </c>
      <c r="P45" s="3" t="b">
        <f t="shared" si="8"/>
        <v>0</v>
      </c>
      <c r="Q45" t="b">
        <f t="shared" si="9"/>
        <v>1</v>
      </c>
      <c r="T45">
        <f t="shared" ca="1" si="10"/>
        <v>0.34146374189146278</v>
      </c>
    </row>
    <row r="46" spans="3:20" x14ac:dyDescent="0.2">
      <c r="C46" s="3">
        <f t="shared" si="0"/>
        <v>259.42776475559242</v>
      </c>
      <c r="D46" t="b">
        <f t="shared" si="3"/>
        <v>1</v>
      </c>
      <c r="E46">
        <f t="shared" si="4"/>
        <v>0</v>
      </c>
      <c r="F46" s="3">
        <f t="shared" si="1"/>
        <v>86.196966249730195</v>
      </c>
      <c r="G46" s="3">
        <f t="shared" si="5"/>
        <v>10.512007867646961</v>
      </c>
      <c r="H46" s="3">
        <f t="shared" si="6"/>
        <v>162.71879063821527</v>
      </c>
      <c r="I46" t="b">
        <f t="shared" si="7"/>
        <v>1</v>
      </c>
      <c r="K46">
        <v>0.94395251431759886</v>
      </c>
      <c r="L46">
        <v>0.67603328483965175</v>
      </c>
      <c r="M46">
        <v>0.70751973057051543</v>
      </c>
      <c r="O46" s="3">
        <f t="shared" si="2"/>
        <v>259</v>
      </c>
      <c r="P46" s="3" t="b">
        <f t="shared" si="8"/>
        <v>1</v>
      </c>
      <c r="Q46" t="b">
        <f t="shared" si="9"/>
        <v>1</v>
      </c>
      <c r="T46">
        <f t="shared" ca="1" si="10"/>
        <v>0.68388542650403317</v>
      </c>
    </row>
    <row r="47" spans="3:20" x14ac:dyDescent="0.2">
      <c r="C47" s="3">
        <f t="shared" si="0"/>
        <v>126.02225662464863</v>
      </c>
      <c r="D47" t="b">
        <f t="shared" si="3"/>
        <v>1</v>
      </c>
      <c r="E47">
        <f t="shared" si="4"/>
        <v>0</v>
      </c>
      <c r="F47" s="3">
        <f t="shared" si="1"/>
        <v>20.058870816746015</v>
      </c>
      <c r="G47" s="3">
        <f t="shared" si="5"/>
        <v>12.350808217766533</v>
      </c>
      <c r="H47" s="3">
        <f t="shared" si="6"/>
        <v>93.612577590136098</v>
      </c>
      <c r="I47" t="b">
        <f t="shared" si="7"/>
        <v>1</v>
      </c>
      <c r="K47">
        <v>0.65005930238342347</v>
      </c>
      <c r="L47">
        <v>0.15833400709483625</v>
      </c>
      <c r="M47">
        <v>0.80745605867845116</v>
      </c>
      <c r="O47" s="3">
        <f t="shared" si="2"/>
        <v>126</v>
      </c>
      <c r="P47" s="3" t="b">
        <f t="shared" si="8"/>
        <v>1</v>
      </c>
      <c r="Q47" t="b">
        <f t="shared" si="9"/>
        <v>1</v>
      </c>
      <c r="T47">
        <f t="shared" ca="1" si="10"/>
        <v>0.65554113977667272</v>
      </c>
    </row>
    <row r="48" spans="3:20" x14ac:dyDescent="0.2">
      <c r="C48" s="3">
        <f t="shared" si="0"/>
        <v>75.606197300639565</v>
      </c>
      <c r="D48" t="b">
        <f t="shared" si="3"/>
        <v>1</v>
      </c>
      <c r="E48">
        <f t="shared" si="4"/>
        <v>0</v>
      </c>
      <c r="F48" s="3">
        <f t="shared" si="1"/>
        <v>78.177900300003486</v>
      </c>
      <c r="G48" s="3">
        <f t="shared" si="5"/>
        <v>9.1321427004267246</v>
      </c>
      <c r="H48" s="3">
        <f t="shared" si="6"/>
        <v>-11.703845699790646</v>
      </c>
      <c r="I48" t="b">
        <f t="shared" si="7"/>
        <v>0</v>
      </c>
      <c r="K48">
        <v>0.32058870378427151</v>
      </c>
      <c r="L48">
        <v>0.64019759379522845</v>
      </c>
      <c r="M48">
        <v>0.60438650113207271</v>
      </c>
      <c r="O48" s="3">
        <f t="shared" si="2"/>
        <v>76</v>
      </c>
      <c r="P48" s="3" t="b">
        <f t="shared" si="8"/>
        <v>1</v>
      </c>
      <c r="Q48" t="b">
        <f t="shared" si="9"/>
        <v>0</v>
      </c>
      <c r="T48">
        <f t="shared" ca="1" si="10"/>
        <v>0.44895756648116691</v>
      </c>
    </row>
    <row r="49" spans="3:20" x14ac:dyDescent="0.2">
      <c r="C49" s="3">
        <f t="shared" si="0"/>
        <v>58.196558166037626</v>
      </c>
      <c r="D49" t="b">
        <f t="shared" si="3"/>
        <v>0</v>
      </c>
      <c r="E49">
        <f t="shared" si="4"/>
        <v>0</v>
      </c>
      <c r="F49" s="3">
        <f t="shared" si="1"/>
        <v>36.651123253251903</v>
      </c>
      <c r="G49" s="3">
        <f t="shared" si="5"/>
        <v>0</v>
      </c>
      <c r="H49" s="3">
        <f t="shared" si="6"/>
        <v>21.545434912785723</v>
      </c>
      <c r="I49" t="b">
        <f t="shared" si="7"/>
        <v>0</v>
      </c>
      <c r="K49">
        <v>0.18346470809749238</v>
      </c>
      <c r="L49">
        <v>0.34511022189056129</v>
      </c>
      <c r="M49">
        <v>0.21844641378748009</v>
      </c>
      <c r="O49" s="3">
        <f t="shared" si="2"/>
        <v>58</v>
      </c>
      <c r="P49" s="3" t="b">
        <f t="shared" si="8"/>
        <v>0</v>
      </c>
      <c r="Q49" t="b">
        <f t="shared" si="9"/>
        <v>0</v>
      </c>
      <c r="T49">
        <f t="shared" ca="1" si="10"/>
        <v>0.19756977440433521</v>
      </c>
    </row>
    <row r="50" spans="3:20" x14ac:dyDescent="0.2">
      <c r="C50" s="3">
        <f t="shared" si="0"/>
        <v>177.50344933068024</v>
      </c>
      <c r="D50" t="b">
        <f t="shared" si="3"/>
        <v>1</v>
      </c>
      <c r="E50">
        <f t="shared" si="4"/>
        <v>0</v>
      </c>
      <c r="F50" s="3">
        <f t="shared" si="1"/>
        <v>36.213403332968525</v>
      </c>
      <c r="G50" s="3">
        <f t="shared" si="5"/>
        <v>10.575812063649543</v>
      </c>
      <c r="H50" s="3">
        <f t="shared" si="6"/>
        <v>130.71423393406218</v>
      </c>
      <c r="I50" t="b">
        <f t="shared" si="7"/>
        <v>1</v>
      </c>
      <c r="K50">
        <v>0.83055642959021514</v>
      </c>
      <c r="L50">
        <v>0.34069367895394731</v>
      </c>
      <c r="M50">
        <v>0.71166518738977758</v>
      </c>
      <c r="O50" s="3">
        <f t="shared" si="2"/>
        <v>178</v>
      </c>
      <c r="P50" s="3" t="b">
        <f t="shared" si="8"/>
        <v>1</v>
      </c>
      <c r="Q50" t="b">
        <f t="shared" si="9"/>
        <v>1</v>
      </c>
      <c r="T50">
        <f t="shared" ca="1" si="10"/>
        <v>0.36023601510048164</v>
      </c>
    </row>
    <row r="51" spans="3:20" x14ac:dyDescent="0.2">
      <c r="C51" s="3">
        <f t="shared" si="0"/>
        <v>109.99929093575538</v>
      </c>
      <c r="D51" t="b">
        <f t="shared" si="3"/>
        <v>1</v>
      </c>
      <c r="E51">
        <f t="shared" si="4"/>
        <v>0</v>
      </c>
      <c r="F51" s="3">
        <f t="shared" si="1"/>
        <v>152.58972686921106</v>
      </c>
      <c r="G51" s="3">
        <f t="shared" si="5"/>
        <v>14.215903781434964</v>
      </c>
      <c r="H51" s="3">
        <f t="shared" si="6"/>
        <v>-56.80633971489064</v>
      </c>
      <c r="I51" t="b">
        <f t="shared" si="7"/>
        <v>0</v>
      </c>
      <c r="K51">
        <v>0.56310235847800316</v>
      </c>
      <c r="L51">
        <v>0.84796693703832415</v>
      </c>
      <c r="M51">
        <v>0.8748950212378227</v>
      </c>
      <c r="O51" s="3">
        <f t="shared" si="2"/>
        <v>110</v>
      </c>
      <c r="P51" s="3" t="b">
        <f t="shared" si="8"/>
        <v>1</v>
      </c>
      <c r="Q51" t="b">
        <f t="shared" si="9"/>
        <v>0</v>
      </c>
      <c r="T51">
        <f t="shared" ca="1" si="10"/>
        <v>2.4877538822502321E-2</v>
      </c>
    </row>
    <row r="52" spans="3:20" x14ac:dyDescent="0.2">
      <c r="C52" s="3">
        <f t="shared" si="0"/>
        <v>159.97859016398172</v>
      </c>
      <c r="D52" t="b">
        <f t="shared" si="3"/>
        <v>1</v>
      </c>
      <c r="E52">
        <f t="shared" si="4"/>
        <v>0</v>
      </c>
      <c r="F52" s="3">
        <f t="shared" si="1"/>
        <v>13.032364382282312</v>
      </c>
      <c r="G52" s="3">
        <f t="shared" si="5"/>
        <v>10.971653656939903</v>
      </c>
      <c r="H52" s="3">
        <f t="shared" si="6"/>
        <v>135.9745721247595</v>
      </c>
      <c r="I52" t="b">
        <f t="shared" si="7"/>
        <v>1</v>
      </c>
      <c r="K52">
        <v>0.78322060404419369</v>
      </c>
      <c r="L52">
        <v>7.5991213894132548E-2</v>
      </c>
      <c r="M52">
        <v>0.73622387152473268</v>
      </c>
      <c r="O52" s="3">
        <f t="shared" si="2"/>
        <v>160</v>
      </c>
      <c r="P52" s="3" t="b">
        <f t="shared" si="8"/>
        <v>1</v>
      </c>
      <c r="Q52" t="b">
        <f t="shared" si="9"/>
        <v>1</v>
      </c>
      <c r="T52">
        <f t="shared" ca="1" si="10"/>
        <v>0.50568574317199744</v>
      </c>
    </row>
    <row r="53" spans="3:20" x14ac:dyDescent="0.2">
      <c r="C53" s="3">
        <f t="shared" si="0"/>
        <v>117.62459103445602</v>
      </c>
      <c r="D53" t="b">
        <f t="shared" si="3"/>
        <v>0</v>
      </c>
      <c r="E53">
        <f t="shared" si="4"/>
        <v>0</v>
      </c>
      <c r="F53" s="3">
        <f t="shared" si="1"/>
        <v>207.70184568997567</v>
      </c>
      <c r="G53" s="3">
        <f t="shared" si="5"/>
        <v>0</v>
      </c>
      <c r="H53" s="3">
        <f t="shared" si="6"/>
        <v>-90.077254655519653</v>
      </c>
      <c r="I53" t="b">
        <f t="shared" si="7"/>
        <v>0</v>
      </c>
      <c r="K53">
        <v>0.60663009829228254</v>
      </c>
      <c r="L53">
        <v>0.90924229605833262</v>
      </c>
      <c r="M53">
        <v>9.0105553200577559E-2</v>
      </c>
      <c r="O53" s="3">
        <f t="shared" si="2"/>
        <v>118</v>
      </c>
      <c r="P53" s="3" t="b">
        <f t="shared" si="8"/>
        <v>0</v>
      </c>
      <c r="Q53" t="b">
        <f t="shared" si="9"/>
        <v>0</v>
      </c>
      <c r="T53">
        <f t="shared" ca="1" si="10"/>
        <v>0.89426900441059309</v>
      </c>
    </row>
    <row r="54" spans="3:20" x14ac:dyDescent="0.2">
      <c r="C54" s="3">
        <f t="shared" si="0"/>
        <v>118.18248401938072</v>
      </c>
      <c r="D54" t="b">
        <f t="shared" si="3"/>
        <v>1</v>
      </c>
      <c r="E54">
        <f t="shared" si="4"/>
        <v>0</v>
      </c>
      <c r="F54" s="3">
        <f t="shared" si="1"/>
        <v>29.30064663697712</v>
      </c>
      <c r="G54" s="3">
        <f t="shared" si="5"/>
        <v>10.84866330239714</v>
      </c>
      <c r="H54" s="3">
        <f t="shared" si="6"/>
        <v>78.033174080006461</v>
      </c>
      <c r="I54" t="b">
        <f t="shared" si="7"/>
        <v>1</v>
      </c>
      <c r="K54">
        <v>0.60965995282242058</v>
      </c>
      <c r="L54">
        <v>0.26684259085617401</v>
      </c>
      <c r="M54">
        <v>0.72880428038914691</v>
      </c>
      <c r="O54" s="3">
        <f t="shared" si="2"/>
        <v>118</v>
      </c>
      <c r="P54" s="3" t="b">
        <f t="shared" si="8"/>
        <v>1</v>
      </c>
      <c r="Q54" t="b">
        <f t="shared" si="9"/>
        <v>1</v>
      </c>
      <c r="T54">
        <f t="shared" ca="1" si="10"/>
        <v>0.42620521706222758</v>
      </c>
    </row>
    <row r="55" spans="3:20" x14ac:dyDescent="0.2">
      <c r="C55" s="3">
        <f t="shared" si="0"/>
        <v>87.219992247794366</v>
      </c>
      <c r="D55" t="b">
        <f t="shared" si="3"/>
        <v>0</v>
      </c>
      <c r="E55">
        <f t="shared" si="4"/>
        <v>0</v>
      </c>
      <c r="F55" s="3">
        <f t="shared" si="1"/>
        <v>42.028321664260218</v>
      </c>
      <c r="G55" s="3">
        <f t="shared" si="5"/>
        <v>0</v>
      </c>
      <c r="H55" s="3">
        <f t="shared" si="6"/>
        <v>45.191670583534147</v>
      </c>
      <c r="I55" t="b">
        <f t="shared" si="7"/>
        <v>1</v>
      </c>
      <c r="K55">
        <v>0.40986418601466368</v>
      </c>
      <c r="L55">
        <v>0.39679322356348168</v>
      </c>
      <c r="M55">
        <v>0.24630283072746262</v>
      </c>
      <c r="O55" s="3">
        <f t="shared" si="2"/>
        <v>87</v>
      </c>
      <c r="P55" s="3" t="b">
        <f t="shared" si="8"/>
        <v>0</v>
      </c>
      <c r="Q55" t="b">
        <f t="shared" si="9"/>
        <v>1</v>
      </c>
      <c r="T55">
        <f t="shared" ca="1" si="10"/>
        <v>0.72954603570184473</v>
      </c>
    </row>
    <row r="56" spans="3:20" x14ac:dyDescent="0.2">
      <c r="C56" s="3">
        <f t="shared" si="0"/>
        <v>131.49746826033453</v>
      </c>
      <c r="D56" t="b">
        <f t="shared" si="3"/>
        <v>1</v>
      </c>
      <c r="E56">
        <f t="shared" si="4"/>
        <v>0</v>
      </c>
      <c r="F56" s="3">
        <f t="shared" si="1"/>
        <v>166.77846591487904</v>
      </c>
      <c r="G56" s="3">
        <f t="shared" si="5"/>
        <v>17.946333771785056</v>
      </c>
      <c r="H56" s="3">
        <f t="shared" si="6"/>
        <v>-53.227331426329563</v>
      </c>
      <c r="I56" t="b">
        <f t="shared" si="7"/>
        <v>0</v>
      </c>
      <c r="K56">
        <v>0.67593528408285974</v>
      </c>
      <c r="L56">
        <v>0.86793150114116036</v>
      </c>
      <c r="M56">
        <v>0.94694080082435506</v>
      </c>
      <c r="O56" s="3">
        <f t="shared" si="2"/>
        <v>131</v>
      </c>
      <c r="P56" s="3" t="b">
        <f t="shared" si="8"/>
        <v>1</v>
      </c>
      <c r="Q56" t="b">
        <f t="shared" si="9"/>
        <v>0</v>
      </c>
      <c r="T56">
        <f t="shared" ca="1" si="10"/>
        <v>0.34590965709433286</v>
      </c>
    </row>
    <row r="57" spans="3:20" x14ac:dyDescent="0.2">
      <c r="C57" s="3">
        <f t="shared" si="0"/>
        <v>74.000228718577858</v>
      </c>
      <c r="D57" t="b">
        <f t="shared" si="3"/>
        <v>1</v>
      </c>
      <c r="E57">
        <f t="shared" si="4"/>
        <v>0</v>
      </c>
      <c r="F57" s="3">
        <f t="shared" si="1"/>
        <v>21.146297247173067</v>
      </c>
      <c r="G57" s="3">
        <f t="shared" si="5"/>
        <v>15.569222176654327</v>
      </c>
      <c r="H57" s="3">
        <f t="shared" si="6"/>
        <v>37.284709294750463</v>
      </c>
      <c r="I57" t="b">
        <f t="shared" si="7"/>
        <v>0</v>
      </c>
      <c r="K57">
        <v>0.30789120808689041</v>
      </c>
      <c r="L57">
        <v>0.17142853579466633</v>
      </c>
      <c r="M57">
        <v>0.90852208018429603</v>
      </c>
      <c r="O57" s="3">
        <f t="shared" si="2"/>
        <v>74</v>
      </c>
      <c r="P57" s="3" t="b">
        <f t="shared" si="8"/>
        <v>1</v>
      </c>
      <c r="Q57" t="b">
        <f t="shared" si="9"/>
        <v>0</v>
      </c>
      <c r="T57">
        <f t="shared" ca="1" si="10"/>
        <v>0.51941146316273668</v>
      </c>
    </row>
    <row r="58" spans="3:20" x14ac:dyDescent="0.2">
      <c r="C58" s="3">
        <f t="shared" si="0"/>
        <v>281.12816878377294</v>
      </c>
      <c r="D58" t="b">
        <f t="shared" si="3"/>
        <v>0</v>
      </c>
      <c r="E58">
        <f t="shared" si="4"/>
        <v>0</v>
      </c>
      <c r="F58" s="3">
        <f t="shared" si="1"/>
        <v>30.289002389804988</v>
      </c>
      <c r="G58" s="3">
        <f t="shared" si="5"/>
        <v>0</v>
      </c>
      <c r="H58" s="3">
        <f t="shared" si="6"/>
        <v>250.83916639396796</v>
      </c>
      <c r="I58" t="b">
        <f t="shared" si="7"/>
        <v>1</v>
      </c>
      <c r="K58">
        <v>0.95753169504498825</v>
      </c>
      <c r="L58">
        <v>0.27785842380152403</v>
      </c>
      <c r="M58">
        <v>0.43815548835690066</v>
      </c>
      <c r="O58" s="3">
        <f t="shared" si="2"/>
        <v>281</v>
      </c>
      <c r="P58" s="3" t="b">
        <f t="shared" si="8"/>
        <v>0</v>
      </c>
      <c r="Q58" t="b">
        <f t="shared" si="9"/>
        <v>1</v>
      </c>
      <c r="T58">
        <f t="shared" ca="1" si="10"/>
        <v>0.92361166007258222</v>
      </c>
    </row>
    <row r="59" spans="3:20" x14ac:dyDescent="0.2">
      <c r="C59" s="3">
        <f t="shared" si="0"/>
        <v>101.90789444385051</v>
      </c>
      <c r="D59" t="b">
        <f t="shared" si="3"/>
        <v>0</v>
      </c>
      <c r="E59">
        <f t="shared" si="4"/>
        <v>0</v>
      </c>
      <c r="F59" s="3">
        <f t="shared" si="1"/>
        <v>24.862636563684724</v>
      </c>
      <c r="G59" s="3">
        <f t="shared" si="5"/>
        <v>0</v>
      </c>
      <c r="H59" s="3">
        <f t="shared" si="6"/>
        <v>77.045257880165792</v>
      </c>
      <c r="I59" t="b">
        <f t="shared" si="7"/>
        <v>1</v>
      </c>
      <c r="K59">
        <v>0.51256408801909015</v>
      </c>
      <c r="L59">
        <v>0.21574811508710634</v>
      </c>
      <c r="M59">
        <v>0.25592639658039917</v>
      </c>
      <c r="O59" s="3">
        <f t="shared" si="2"/>
        <v>102</v>
      </c>
      <c r="P59" s="3" t="b">
        <f t="shared" si="8"/>
        <v>0</v>
      </c>
      <c r="Q59" t="b">
        <f t="shared" si="9"/>
        <v>1</v>
      </c>
      <c r="T59">
        <f t="shared" ca="1" si="10"/>
        <v>3.9278768535608855E-3</v>
      </c>
    </row>
    <row r="60" spans="3:20" x14ac:dyDescent="0.2">
      <c r="C60" s="3">
        <f t="shared" si="0"/>
        <v>62.387701152176319</v>
      </c>
      <c r="D60" t="b">
        <f t="shared" si="3"/>
        <v>0</v>
      </c>
      <c r="E60">
        <f t="shared" si="4"/>
        <v>0</v>
      </c>
      <c r="F60" s="3">
        <f t="shared" si="1"/>
        <v>19.685598060999357</v>
      </c>
      <c r="G60" s="3">
        <f t="shared" si="5"/>
        <v>0</v>
      </c>
      <c r="H60" s="3">
        <f t="shared" si="6"/>
        <v>42.702103091176966</v>
      </c>
      <c r="I60" t="b">
        <f t="shared" si="7"/>
        <v>1</v>
      </c>
      <c r="K60">
        <v>0.21583512516506997</v>
      </c>
      <c r="L60">
        <v>0.15383750844038646</v>
      </c>
      <c r="M60">
        <v>0.29252326184316635</v>
      </c>
      <c r="O60" s="3">
        <f t="shared" si="2"/>
        <v>62</v>
      </c>
      <c r="P60" s="3" t="b">
        <f t="shared" si="8"/>
        <v>0</v>
      </c>
      <c r="Q60" t="b">
        <f t="shared" si="9"/>
        <v>1</v>
      </c>
      <c r="T60">
        <f t="shared" ca="1" si="10"/>
        <v>0.66553676041624454</v>
      </c>
    </row>
    <row r="61" spans="3:20" x14ac:dyDescent="0.2">
      <c r="C61" s="3">
        <f t="shared" si="0"/>
        <v>149.60154367513115</v>
      </c>
      <c r="D61" t="b">
        <f t="shared" si="3"/>
        <v>0</v>
      </c>
      <c r="E61">
        <f t="shared" si="4"/>
        <v>0</v>
      </c>
      <c r="F61" s="3">
        <f t="shared" si="1"/>
        <v>44.518955761074778</v>
      </c>
      <c r="G61" s="3">
        <f t="shared" si="5"/>
        <v>0</v>
      </c>
      <c r="H61" s="3">
        <f t="shared" si="6"/>
        <v>105.08258791405638</v>
      </c>
      <c r="I61" t="b">
        <f t="shared" si="7"/>
        <v>1</v>
      </c>
      <c r="K61">
        <v>0.74899865680808164</v>
      </c>
      <c r="L61">
        <v>0.41914356555693588</v>
      </c>
      <c r="M61">
        <v>0.56272433965990898</v>
      </c>
      <c r="O61" s="3">
        <f t="shared" si="2"/>
        <v>150</v>
      </c>
      <c r="P61" s="3" t="b">
        <f t="shared" si="8"/>
        <v>0</v>
      </c>
      <c r="Q61" t="b">
        <f t="shared" si="9"/>
        <v>1</v>
      </c>
      <c r="T61">
        <f t="shared" ca="1" si="10"/>
        <v>0.74631722780459275</v>
      </c>
    </row>
    <row r="62" spans="3:20" x14ac:dyDescent="0.2">
      <c r="C62" s="3">
        <f t="shared" si="0"/>
        <v>100.51844058753331</v>
      </c>
      <c r="D62" t="b">
        <f t="shared" si="3"/>
        <v>0</v>
      </c>
      <c r="E62">
        <f t="shared" si="4"/>
        <v>0</v>
      </c>
      <c r="F62" s="3">
        <f t="shared" si="1"/>
        <v>83.055662442857709</v>
      </c>
      <c r="G62" s="3">
        <f t="shared" si="5"/>
        <v>0</v>
      </c>
      <c r="H62" s="3">
        <f t="shared" si="6"/>
        <v>17.462778144675596</v>
      </c>
      <c r="I62" t="b">
        <f t="shared" si="7"/>
        <v>0</v>
      </c>
      <c r="K62">
        <v>0.50343818370915105</v>
      </c>
      <c r="L62">
        <v>0.66257864679970835</v>
      </c>
      <c r="M62">
        <v>8.0678367274645724E-2</v>
      </c>
      <c r="O62" s="3">
        <f t="shared" si="2"/>
        <v>101</v>
      </c>
      <c r="P62" s="3" t="b">
        <f t="shared" si="8"/>
        <v>0</v>
      </c>
      <c r="Q62" t="b">
        <f t="shared" si="9"/>
        <v>0</v>
      </c>
      <c r="T62">
        <f t="shared" ca="1" si="10"/>
        <v>0.21709560570029185</v>
      </c>
    </row>
    <row r="63" spans="3:20" x14ac:dyDescent="0.2">
      <c r="C63" s="3">
        <f t="shared" si="0"/>
        <v>92.93046049455171</v>
      </c>
      <c r="D63" t="b">
        <f t="shared" si="3"/>
        <v>0</v>
      </c>
      <c r="E63">
        <f t="shared" si="4"/>
        <v>0</v>
      </c>
      <c r="F63" s="3">
        <f t="shared" si="1"/>
        <v>278.09393071496976</v>
      </c>
      <c r="G63" s="3">
        <f t="shared" si="5"/>
        <v>0</v>
      </c>
      <c r="H63" s="3">
        <f t="shared" si="6"/>
        <v>-185.16347022041805</v>
      </c>
      <c r="I63" t="b">
        <f t="shared" si="7"/>
        <v>0</v>
      </c>
      <c r="K63">
        <v>0.45137116513646658</v>
      </c>
      <c r="L63">
        <v>0.9482332034716815</v>
      </c>
      <c r="M63">
        <v>8.5671760084303772E-3</v>
      </c>
      <c r="O63" s="3">
        <f t="shared" si="2"/>
        <v>93</v>
      </c>
      <c r="P63" s="3" t="b">
        <f t="shared" si="8"/>
        <v>0</v>
      </c>
      <c r="Q63" t="b">
        <f t="shared" si="9"/>
        <v>0</v>
      </c>
      <c r="T63">
        <f t="shared" ca="1" si="10"/>
        <v>0.62137581030775468</v>
      </c>
    </row>
    <row r="64" spans="3:20" x14ac:dyDescent="0.2">
      <c r="C64" s="3">
        <f t="shared" si="0"/>
        <v>78.613995625900046</v>
      </c>
      <c r="D64" t="b">
        <f t="shared" si="3"/>
        <v>1</v>
      </c>
      <c r="E64">
        <f t="shared" si="4"/>
        <v>0</v>
      </c>
      <c r="F64" s="3">
        <f t="shared" si="1"/>
        <v>40.376298931845355</v>
      </c>
      <c r="G64" s="3">
        <f t="shared" si="5"/>
        <v>13.272484833194858</v>
      </c>
      <c r="H64" s="3">
        <f t="shared" si="6"/>
        <v>24.965211860859831</v>
      </c>
      <c r="I64" t="b">
        <f t="shared" si="7"/>
        <v>0</v>
      </c>
      <c r="K64">
        <v>0.34419752071098519</v>
      </c>
      <c r="L64">
        <v>0.38141863831174849</v>
      </c>
      <c r="M64">
        <v>0.84435121311841288</v>
      </c>
      <c r="O64" s="3">
        <f t="shared" si="2"/>
        <v>79</v>
      </c>
      <c r="P64" s="3" t="b">
        <f t="shared" si="8"/>
        <v>1</v>
      </c>
      <c r="Q64" t="b">
        <f t="shared" si="9"/>
        <v>0</v>
      </c>
      <c r="T64">
        <f t="shared" ca="1" si="10"/>
        <v>0.65207637210814395</v>
      </c>
    </row>
    <row r="65" spans="3:20" x14ac:dyDescent="0.2">
      <c r="C65" s="3">
        <f t="shared" si="0"/>
        <v>102.11219760005829</v>
      </c>
      <c r="D65" t="b">
        <f t="shared" si="3"/>
        <v>0</v>
      </c>
      <c r="E65">
        <f t="shared" si="4"/>
        <v>0</v>
      </c>
      <c r="F65" s="3">
        <f t="shared" si="1"/>
        <v>64.579467766267186</v>
      </c>
      <c r="G65" s="3">
        <f t="shared" si="5"/>
        <v>0</v>
      </c>
      <c r="H65" s="3">
        <f t="shared" si="6"/>
        <v>37.532729833791109</v>
      </c>
      <c r="I65" t="b">
        <f t="shared" si="7"/>
        <v>0</v>
      </c>
      <c r="K65">
        <v>0.51389500819572476</v>
      </c>
      <c r="L65">
        <v>0.56666765755505322</v>
      </c>
      <c r="M65">
        <v>0.25047520427001779</v>
      </c>
      <c r="O65" s="3">
        <f t="shared" si="2"/>
        <v>102</v>
      </c>
      <c r="P65" s="3" t="b">
        <f t="shared" si="8"/>
        <v>0</v>
      </c>
      <c r="Q65" t="b">
        <f t="shared" si="9"/>
        <v>0</v>
      </c>
      <c r="T65">
        <f t="shared" ca="1" si="10"/>
        <v>4.0720484335974749E-2</v>
      </c>
    </row>
    <row r="66" spans="3:20" x14ac:dyDescent="0.2">
      <c r="C66" s="3">
        <f t="shared" si="0"/>
        <v>228.31353817508574</v>
      </c>
      <c r="D66" t="b">
        <f t="shared" si="3"/>
        <v>1</v>
      </c>
      <c r="E66">
        <f t="shared" si="4"/>
        <v>0</v>
      </c>
      <c r="F66" s="3">
        <f t="shared" si="1"/>
        <v>97.761694714629854</v>
      </c>
      <c r="G66" s="3">
        <f t="shared" si="5"/>
        <v>11.654782695214294</v>
      </c>
      <c r="H66" s="3">
        <f t="shared" si="6"/>
        <v>118.89706076524158</v>
      </c>
      <c r="I66" t="b">
        <f t="shared" si="7"/>
        <v>1</v>
      </c>
      <c r="K66">
        <v>0.91557619644123867</v>
      </c>
      <c r="L66">
        <v>0.71989608292551521</v>
      </c>
      <c r="M66">
        <v>0.77413986502243326</v>
      </c>
      <c r="O66" s="3">
        <f t="shared" si="2"/>
        <v>228</v>
      </c>
      <c r="P66" s="3" t="b">
        <f t="shared" si="8"/>
        <v>1</v>
      </c>
      <c r="Q66" t="b">
        <f t="shared" si="9"/>
        <v>1</v>
      </c>
      <c r="T66">
        <f t="shared" ca="1" si="10"/>
        <v>0.4923640560127911</v>
      </c>
    </row>
    <row r="67" spans="3:20" x14ac:dyDescent="0.2">
      <c r="C67" s="3">
        <f t="shared" si="0"/>
        <v>58.515673737509623</v>
      </c>
      <c r="D67" t="b">
        <f t="shared" si="3"/>
        <v>1</v>
      </c>
      <c r="E67">
        <f t="shared" si="4"/>
        <v>0</v>
      </c>
      <c r="F67" s="3">
        <f t="shared" si="1"/>
        <v>240.17045053142897</v>
      </c>
      <c r="G67" s="3">
        <f t="shared" si="5"/>
        <v>11.287808146087684</v>
      </c>
      <c r="H67" s="3">
        <f t="shared" si="6"/>
        <v>-192.94258494000704</v>
      </c>
      <c r="I67" t="b">
        <f t="shared" si="7"/>
        <v>0</v>
      </c>
      <c r="K67">
        <v>0.18589487698129925</v>
      </c>
      <c r="L67">
        <v>0.93074318552636881</v>
      </c>
      <c r="M67">
        <v>0.75445095518638305</v>
      </c>
      <c r="O67" s="3">
        <f t="shared" si="2"/>
        <v>59</v>
      </c>
      <c r="P67" s="3" t="b">
        <f t="shared" si="8"/>
        <v>1</v>
      </c>
      <c r="Q67" t="b">
        <f t="shared" si="9"/>
        <v>0</v>
      </c>
      <c r="T67">
        <f t="shared" ca="1" si="10"/>
        <v>0.65632792115536087</v>
      </c>
    </row>
    <row r="68" spans="3:20" x14ac:dyDescent="0.2">
      <c r="C68" s="3">
        <f t="shared" si="0"/>
        <v>125.08784399777029</v>
      </c>
      <c r="D68" t="b">
        <f t="shared" si="3"/>
        <v>0</v>
      </c>
      <c r="E68">
        <f t="shared" si="4"/>
        <v>0</v>
      </c>
      <c r="F68" s="3">
        <f t="shared" si="1"/>
        <v>104.98804697027404</v>
      </c>
      <c r="G68" s="3">
        <f t="shared" si="5"/>
        <v>0</v>
      </c>
      <c r="H68" s="3">
        <f t="shared" si="6"/>
        <v>20.099797027496251</v>
      </c>
      <c r="I68" t="b">
        <f t="shared" si="7"/>
        <v>0</v>
      </c>
      <c r="K68">
        <v>0.64545434286549308</v>
      </c>
      <c r="L68">
        <v>0.74339464928733023</v>
      </c>
      <c r="M68">
        <v>0.17767412963812745</v>
      </c>
      <c r="O68" s="3">
        <f t="shared" si="2"/>
        <v>125</v>
      </c>
      <c r="P68" s="3" t="b">
        <f t="shared" si="8"/>
        <v>0</v>
      </c>
      <c r="Q68" t="b">
        <f t="shared" si="9"/>
        <v>0</v>
      </c>
      <c r="T68">
        <f t="shared" ca="1" si="10"/>
        <v>0.58417155297139323</v>
      </c>
    </row>
    <row r="69" spans="3:20" x14ac:dyDescent="0.2">
      <c r="C69" s="3">
        <f t="shared" si="0"/>
        <v>58.086497111295159</v>
      </c>
      <c r="D69" t="b">
        <f t="shared" si="3"/>
        <v>0</v>
      </c>
      <c r="E69">
        <f t="shared" si="4"/>
        <v>0</v>
      </c>
      <c r="F69" s="3">
        <f t="shared" si="1"/>
        <v>38.525877357777318</v>
      </c>
      <c r="G69" s="3">
        <f t="shared" si="5"/>
        <v>0</v>
      </c>
      <c r="H69" s="3">
        <f t="shared" si="6"/>
        <v>19.560619753517841</v>
      </c>
      <c r="I69" t="b">
        <f t="shared" si="7"/>
        <v>0</v>
      </c>
      <c r="K69">
        <v>0.18262810087273407</v>
      </c>
      <c r="L69">
        <v>0.36366859258139317</v>
      </c>
      <c r="M69">
        <v>0.29336456446234238</v>
      </c>
      <c r="O69" s="3">
        <f t="shared" si="2"/>
        <v>58</v>
      </c>
      <c r="P69" s="3" t="b">
        <f t="shared" si="8"/>
        <v>0</v>
      </c>
      <c r="Q69" t="b">
        <f t="shared" si="9"/>
        <v>0</v>
      </c>
      <c r="T69">
        <f t="shared" ca="1" si="10"/>
        <v>0.78203209361286752</v>
      </c>
    </row>
    <row r="70" spans="3:20" x14ac:dyDescent="0.2">
      <c r="C70" s="3">
        <f t="shared" si="0"/>
        <v>171.34837158252896</v>
      </c>
      <c r="D70" t="b">
        <f t="shared" si="3"/>
        <v>0</v>
      </c>
      <c r="E70">
        <f t="shared" si="4"/>
        <v>0</v>
      </c>
      <c r="F70" s="3">
        <f t="shared" si="1"/>
        <v>16.280182094040633</v>
      </c>
      <c r="G70" s="3">
        <f t="shared" si="5"/>
        <v>0</v>
      </c>
      <c r="H70" s="3">
        <f t="shared" si="6"/>
        <v>155.06818948848831</v>
      </c>
      <c r="I70" t="b">
        <f t="shared" si="7"/>
        <v>1</v>
      </c>
      <c r="K70">
        <v>0.81528660665298125</v>
      </c>
      <c r="L70">
        <v>0.11312957471163776</v>
      </c>
      <c r="M70">
        <v>2.9998116934531138E-2</v>
      </c>
      <c r="O70" s="3">
        <f t="shared" si="2"/>
        <v>171</v>
      </c>
      <c r="P70" s="3" t="b">
        <f t="shared" si="8"/>
        <v>0</v>
      </c>
      <c r="Q70" t="b">
        <f t="shared" si="9"/>
        <v>1</v>
      </c>
      <c r="T70">
        <f t="shared" ca="1" si="10"/>
        <v>0.18353118013363745</v>
      </c>
    </row>
    <row r="71" spans="3:20" x14ac:dyDescent="0.2">
      <c r="C71" s="3">
        <f t="shared" si="0"/>
        <v>74.258242419364905</v>
      </c>
      <c r="D71" t="b">
        <f t="shared" si="3"/>
        <v>1</v>
      </c>
      <c r="E71">
        <f t="shared" si="4"/>
        <v>0</v>
      </c>
      <c r="F71" s="3">
        <f t="shared" si="1"/>
        <v>41.08778505271335</v>
      </c>
      <c r="G71" s="3">
        <f t="shared" si="5"/>
        <v>11.361151073918208</v>
      </c>
      <c r="H71" s="3">
        <f t="shared" si="6"/>
        <v>21.809306292733346</v>
      </c>
      <c r="I71" t="b">
        <f t="shared" si="7"/>
        <v>0</v>
      </c>
      <c r="K71">
        <v>0.30993462034382402</v>
      </c>
      <c r="L71">
        <v>0.38809441037612435</v>
      </c>
      <c r="M71">
        <v>0.75850959413114394</v>
      </c>
      <c r="O71" s="3">
        <f t="shared" si="2"/>
        <v>74</v>
      </c>
      <c r="P71" s="3" t="b">
        <f t="shared" si="8"/>
        <v>1</v>
      </c>
      <c r="Q71" t="b">
        <f t="shared" si="9"/>
        <v>0</v>
      </c>
      <c r="T71">
        <f t="shared" ca="1" si="10"/>
        <v>0.35604236687159518</v>
      </c>
    </row>
    <row r="72" spans="3:20" x14ac:dyDescent="0.2">
      <c r="C72" s="3">
        <f t="shared" ref="C72:C135" si="11">EXP(_xlfn.NORM.INV(K72,$C$6,$C$7))</f>
        <v>159.40839457534693</v>
      </c>
      <c r="D72" t="b">
        <f t="shared" si="3"/>
        <v>0</v>
      </c>
      <c r="E72">
        <f t="shared" si="4"/>
        <v>0</v>
      </c>
      <c r="F72" s="3">
        <f t="shared" ref="F72:F135" si="12">EXP(_xlfn.NORM.INV(L72,$F$6,$F$7))</f>
        <v>17.644506634369559</v>
      </c>
      <c r="G72" s="3">
        <f t="shared" si="5"/>
        <v>0</v>
      </c>
      <c r="H72" s="3">
        <f t="shared" si="6"/>
        <v>141.76388794097738</v>
      </c>
      <c r="I72" t="b">
        <f t="shared" si="7"/>
        <v>1</v>
      </c>
      <c r="K72">
        <v>0.78146940483303295</v>
      </c>
      <c r="L72">
        <v>0.12932756888354469</v>
      </c>
      <c r="M72">
        <v>0.4348399288791539</v>
      </c>
      <c r="O72" s="3">
        <f t="shared" ref="O72:O135" si="13">ROUND(C72,0)</f>
        <v>159</v>
      </c>
      <c r="P72" s="3" t="b">
        <f t="shared" si="8"/>
        <v>0</v>
      </c>
      <c r="Q72" t="b">
        <f t="shared" si="9"/>
        <v>1</v>
      </c>
      <c r="T72">
        <f t="shared" ca="1" si="10"/>
        <v>0.71970365834555516</v>
      </c>
    </row>
    <row r="73" spans="3:20" x14ac:dyDescent="0.2">
      <c r="C73" s="3">
        <f t="shared" si="11"/>
        <v>96.688443638623056</v>
      </c>
      <c r="D73" t="b">
        <f t="shared" ref="D73:D136" si="14">M73&gt;$D$4</f>
        <v>0</v>
      </c>
      <c r="E73">
        <f t="shared" ref="E73:E136" si="15">$E$4</f>
        <v>0</v>
      </c>
      <c r="F73" s="3">
        <f t="shared" si="12"/>
        <v>128.85366593778457</v>
      </c>
      <c r="G73" s="3">
        <f t="shared" ref="G73:G136" si="16">EXP(_xlfn.NORM.INV(M73,$G$6,$G$7))*D73</f>
        <v>0</v>
      </c>
      <c r="H73" s="3">
        <f t="shared" ref="H73:H136" si="17">C73-E73-F73-G73</f>
        <v>-32.165222299161513</v>
      </c>
      <c r="I73" t="b">
        <f t="shared" ref="I73:I136" si="18">H73&gt;$I$4</f>
        <v>0</v>
      </c>
      <c r="K73">
        <v>0.4776202523974199</v>
      </c>
      <c r="L73">
        <v>0.80474073542684155</v>
      </c>
      <c r="M73">
        <v>0.11767033757571665</v>
      </c>
      <c r="O73" s="3">
        <f t="shared" si="13"/>
        <v>97</v>
      </c>
      <c r="P73" s="3" t="b">
        <f t="shared" ref="P73:P136" si="19">D73</f>
        <v>0</v>
      </c>
      <c r="Q73" t="b">
        <f t="shared" ref="Q73:Q136" si="20">I73</f>
        <v>0</v>
      </c>
      <c r="T73">
        <f t="shared" ref="T73:T136" ca="1" si="21">RAND()</f>
        <v>6.5433611051859075E-2</v>
      </c>
    </row>
    <row r="74" spans="3:20" x14ac:dyDescent="0.2">
      <c r="C74" s="3">
        <f t="shared" si="11"/>
        <v>62.163498752799256</v>
      </c>
      <c r="D74" t="b">
        <f t="shared" si="14"/>
        <v>0</v>
      </c>
      <c r="E74">
        <f t="shared" si="15"/>
        <v>0</v>
      </c>
      <c r="F74" s="3">
        <f t="shared" si="12"/>
        <v>119.1686930801875</v>
      </c>
      <c r="G74" s="3">
        <f t="shared" si="16"/>
        <v>0</v>
      </c>
      <c r="H74" s="3">
        <f t="shared" si="17"/>
        <v>-57.005194327388239</v>
      </c>
      <c r="I74" t="b">
        <f t="shared" si="18"/>
        <v>0</v>
      </c>
      <c r="K74">
        <v>0.21408210380655657</v>
      </c>
      <c r="L74">
        <v>0.78246347665982308</v>
      </c>
      <c r="M74">
        <v>0.38960999794268525</v>
      </c>
      <c r="O74" s="3">
        <f t="shared" si="13"/>
        <v>62</v>
      </c>
      <c r="P74" s="3" t="b">
        <f t="shared" si="19"/>
        <v>0</v>
      </c>
      <c r="Q74" t="b">
        <f t="shared" si="20"/>
        <v>0</v>
      </c>
      <c r="T74">
        <f t="shared" ca="1" si="21"/>
        <v>8.4868206540550162E-2</v>
      </c>
    </row>
    <row r="75" spans="3:20" x14ac:dyDescent="0.2">
      <c r="C75" s="3">
        <f t="shared" si="11"/>
        <v>58.610842280464254</v>
      </c>
      <c r="D75" t="b">
        <f t="shared" si="14"/>
        <v>0</v>
      </c>
      <c r="E75">
        <f t="shared" si="15"/>
        <v>0</v>
      </c>
      <c r="F75" s="3">
        <f t="shared" si="12"/>
        <v>88.838835903492807</v>
      </c>
      <c r="G75" s="3">
        <f t="shared" si="16"/>
        <v>0</v>
      </c>
      <c r="H75" s="3">
        <f t="shared" si="17"/>
        <v>-30.227993623028553</v>
      </c>
      <c r="I75" t="b">
        <f t="shared" si="18"/>
        <v>0</v>
      </c>
      <c r="K75">
        <v>0.1866208814050534</v>
      </c>
      <c r="L75">
        <v>0.686808432573357</v>
      </c>
      <c r="M75">
        <v>0.52618504873492244</v>
      </c>
      <c r="O75" s="3">
        <f t="shared" si="13"/>
        <v>59</v>
      </c>
      <c r="P75" s="3" t="b">
        <f t="shared" si="19"/>
        <v>0</v>
      </c>
      <c r="Q75" t="b">
        <f t="shared" si="20"/>
        <v>0</v>
      </c>
      <c r="T75">
        <f t="shared" ca="1" si="21"/>
        <v>0.31229535133373998</v>
      </c>
    </row>
    <row r="76" spans="3:20" x14ac:dyDescent="0.2">
      <c r="C76" s="3">
        <f t="shared" si="11"/>
        <v>68.430471627745902</v>
      </c>
      <c r="D76" t="b">
        <f t="shared" si="14"/>
        <v>0</v>
      </c>
      <c r="E76">
        <f t="shared" si="15"/>
        <v>0</v>
      </c>
      <c r="F76" s="3">
        <f t="shared" si="12"/>
        <v>13.360690041056367</v>
      </c>
      <c r="G76" s="3">
        <f t="shared" si="16"/>
        <v>0</v>
      </c>
      <c r="H76" s="3">
        <f t="shared" si="17"/>
        <v>55.069781586689537</v>
      </c>
      <c r="I76" t="b">
        <f t="shared" si="18"/>
        <v>1</v>
      </c>
      <c r="K76">
        <v>0.26361069298864559</v>
      </c>
      <c r="L76">
        <v>7.961245177725218E-2</v>
      </c>
      <c r="M76">
        <v>0.53228388081681222</v>
      </c>
      <c r="O76" s="3">
        <f t="shared" si="13"/>
        <v>68</v>
      </c>
      <c r="P76" s="3" t="b">
        <f t="shared" si="19"/>
        <v>0</v>
      </c>
      <c r="Q76" t="b">
        <f t="shared" si="20"/>
        <v>1</v>
      </c>
      <c r="T76">
        <f t="shared" ca="1" si="21"/>
        <v>9.0533294898418104E-2</v>
      </c>
    </row>
    <row r="77" spans="3:20" x14ac:dyDescent="0.2">
      <c r="C77" s="3">
        <f t="shared" si="11"/>
        <v>68.972537140420343</v>
      </c>
      <c r="D77" t="b">
        <f t="shared" si="14"/>
        <v>1</v>
      </c>
      <c r="E77">
        <f t="shared" si="15"/>
        <v>0</v>
      </c>
      <c r="F77" s="3">
        <f t="shared" si="12"/>
        <v>48.699917856070606</v>
      </c>
      <c r="G77" s="3">
        <f t="shared" si="16"/>
        <v>12.459256745055683</v>
      </c>
      <c r="H77" s="3">
        <f t="shared" si="17"/>
        <v>7.8133625392940544</v>
      </c>
      <c r="I77" t="b">
        <f t="shared" si="18"/>
        <v>0</v>
      </c>
      <c r="K77">
        <v>0.26792426834488503</v>
      </c>
      <c r="L77">
        <v>0.45449101141798409</v>
      </c>
      <c r="M77">
        <v>0.81220326289345468</v>
      </c>
      <c r="O77" s="3">
        <f t="shared" si="13"/>
        <v>69</v>
      </c>
      <c r="P77" s="3" t="b">
        <f t="shared" si="19"/>
        <v>1</v>
      </c>
      <c r="Q77" t="b">
        <f t="shared" si="20"/>
        <v>0</v>
      </c>
      <c r="T77">
        <f t="shared" ca="1" si="21"/>
        <v>0.75834692297971718</v>
      </c>
    </row>
    <row r="78" spans="3:20" x14ac:dyDescent="0.2">
      <c r="C78" s="3">
        <f t="shared" si="11"/>
        <v>47.283212866468816</v>
      </c>
      <c r="D78" t="b">
        <f t="shared" si="14"/>
        <v>0</v>
      </c>
      <c r="E78">
        <f t="shared" si="15"/>
        <v>0</v>
      </c>
      <c r="F78" s="3">
        <f t="shared" si="12"/>
        <v>29.821610482313847</v>
      </c>
      <c r="G78" s="3">
        <f t="shared" si="16"/>
        <v>0</v>
      </c>
      <c r="H78" s="3">
        <f t="shared" si="17"/>
        <v>17.461602384154968</v>
      </c>
      <c r="I78" t="b">
        <f t="shared" si="18"/>
        <v>0</v>
      </c>
      <c r="K78">
        <v>0.10594997266374517</v>
      </c>
      <c r="L78">
        <v>0.27266701614746625</v>
      </c>
      <c r="M78">
        <v>0.10497376299321126</v>
      </c>
      <c r="O78" s="3">
        <f t="shared" si="13"/>
        <v>47</v>
      </c>
      <c r="P78" s="3" t="b">
        <f t="shared" si="19"/>
        <v>0</v>
      </c>
      <c r="Q78" t="b">
        <f t="shared" si="20"/>
        <v>0</v>
      </c>
      <c r="T78">
        <f t="shared" ca="1" si="21"/>
        <v>0.99272237547400555</v>
      </c>
    </row>
    <row r="79" spans="3:20" x14ac:dyDescent="0.2">
      <c r="C79" s="3">
        <f t="shared" si="11"/>
        <v>276.07786511837708</v>
      </c>
      <c r="D79" t="b">
        <f t="shared" si="14"/>
        <v>0</v>
      </c>
      <c r="E79">
        <f t="shared" si="15"/>
        <v>0</v>
      </c>
      <c r="F79" s="3">
        <f t="shared" si="12"/>
        <v>73.061902972130028</v>
      </c>
      <c r="G79" s="3">
        <f t="shared" si="16"/>
        <v>0</v>
      </c>
      <c r="H79" s="3">
        <f t="shared" si="17"/>
        <v>203.01596214624703</v>
      </c>
      <c r="I79" t="b">
        <f t="shared" si="18"/>
        <v>1</v>
      </c>
      <c r="K79">
        <v>0.95472668561508012</v>
      </c>
      <c r="L79">
        <v>0.61459175876330807</v>
      </c>
      <c r="M79">
        <v>0.40970887133130496</v>
      </c>
      <c r="O79" s="3">
        <f t="shared" si="13"/>
        <v>276</v>
      </c>
      <c r="P79" s="3" t="b">
        <f t="shared" si="19"/>
        <v>0</v>
      </c>
      <c r="Q79" t="b">
        <f t="shared" si="20"/>
        <v>1</v>
      </c>
      <c r="T79">
        <f t="shared" ca="1" si="21"/>
        <v>0.688802226869214</v>
      </c>
    </row>
    <row r="80" spans="3:20" x14ac:dyDescent="0.2">
      <c r="C80" s="3">
        <f t="shared" si="11"/>
        <v>43.985353172119922</v>
      </c>
      <c r="D80" t="b">
        <f t="shared" si="14"/>
        <v>0</v>
      </c>
      <c r="E80">
        <f t="shared" si="15"/>
        <v>0</v>
      </c>
      <c r="F80" s="3">
        <f t="shared" si="12"/>
        <v>60.548638166266088</v>
      </c>
      <c r="G80" s="3">
        <f t="shared" si="16"/>
        <v>0</v>
      </c>
      <c r="H80" s="3">
        <f t="shared" si="17"/>
        <v>-16.563284994146166</v>
      </c>
      <c r="I80" t="b">
        <f t="shared" si="18"/>
        <v>0</v>
      </c>
      <c r="K80">
        <v>8.5522174626087577E-2</v>
      </c>
      <c r="L80">
        <v>0.54119588574268118</v>
      </c>
      <c r="M80">
        <v>0.53390776719494404</v>
      </c>
      <c r="O80" s="3">
        <f t="shared" si="13"/>
        <v>44</v>
      </c>
      <c r="P80" s="3" t="b">
        <f t="shared" si="19"/>
        <v>0</v>
      </c>
      <c r="Q80" t="b">
        <f t="shared" si="20"/>
        <v>0</v>
      </c>
      <c r="T80">
        <f t="shared" ca="1" si="21"/>
        <v>0.627187104233069</v>
      </c>
    </row>
    <row r="81" spans="3:20" x14ac:dyDescent="0.2">
      <c r="C81" s="3">
        <f t="shared" si="11"/>
        <v>151.89692409820012</v>
      </c>
      <c r="D81" t="b">
        <f t="shared" si="14"/>
        <v>1</v>
      </c>
      <c r="E81">
        <f t="shared" si="15"/>
        <v>0</v>
      </c>
      <c r="F81" s="3">
        <f t="shared" si="12"/>
        <v>6.6767290540967181</v>
      </c>
      <c r="G81" s="3">
        <f t="shared" si="16"/>
        <v>12.023197781092849</v>
      </c>
      <c r="H81" s="3">
        <f t="shared" si="17"/>
        <v>133.19699726301056</v>
      </c>
      <c r="I81" t="b">
        <f t="shared" si="18"/>
        <v>1</v>
      </c>
      <c r="K81">
        <v>0.7570109664221194</v>
      </c>
      <c r="L81">
        <v>1.7804170931820185E-2</v>
      </c>
      <c r="M81">
        <v>0.79240453302558944</v>
      </c>
      <c r="O81" s="3">
        <f t="shared" si="13"/>
        <v>152</v>
      </c>
      <c r="P81" s="3" t="b">
        <f t="shared" si="19"/>
        <v>1</v>
      </c>
      <c r="Q81" t="b">
        <f t="shared" si="20"/>
        <v>1</v>
      </c>
      <c r="T81">
        <f t="shared" ca="1" si="21"/>
        <v>0.46274749481653465</v>
      </c>
    </row>
    <row r="82" spans="3:20" x14ac:dyDescent="0.2">
      <c r="C82" s="3">
        <f t="shared" si="11"/>
        <v>129.71587240304285</v>
      </c>
      <c r="D82" t="b">
        <f t="shared" si="14"/>
        <v>1</v>
      </c>
      <c r="E82">
        <f t="shared" si="15"/>
        <v>0</v>
      </c>
      <c r="F82" s="3">
        <f t="shared" si="12"/>
        <v>240.31116655935949</v>
      </c>
      <c r="G82" s="3">
        <f t="shared" si="16"/>
        <v>10.992462472526201</v>
      </c>
      <c r="H82" s="3">
        <f t="shared" si="17"/>
        <v>-121.58775662884284</v>
      </c>
      <c r="I82" t="b">
        <f t="shared" si="18"/>
        <v>0</v>
      </c>
      <c r="K82">
        <v>0.66772038336397366</v>
      </c>
      <c r="L82">
        <v>0.93082115268877119</v>
      </c>
      <c r="M82">
        <v>0.73746072611189195</v>
      </c>
      <c r="O82" s="3">
        <f t="shared" si="13"/>
        <v>130</v>
      </c>
      <c r="P82" s="3" t="b">
        <f t="shared" si="19"/>
        <v>1</v>
      </c>
      <c r="Q82" t="b">
        <f t="shared" si="20"/>
        <v>0</v>
      </c>
      <c r="T82">
        <f t="shared" ca="1" si="21"/>
        <v>0.11139935488423258</v>
      </c>
    </row>
    <row r="83" spans="3:20" x14ac:dyDescent="0.2">
      <c r="C83" s="3">
        <f t="shared" si="11"/>
        <v>85.47340100286236</v>
      </c>
      <c r="D83" t="b">
        <f t="shared" si="14"/>
        <v>0</v>
      </c>
      <c r="E83">
        <f t="shared" si="15"/>
        <v>0</v>
      </c>
      <c r="F83" s="3">
        <f t="shared" si="12"/>
        <v>19.513740524148233</v>
      </c>
      <c r="G83" s="3">
        <f t="shared" si="16"/>
        <v>0</v>
      </c>
      <c r="H83" s="3">
        <f t="shared" si="17"/>
        <v>65.959660478714127</v>
      </c>
      <c r="I83" t="b">
        <f t="shared" si="18"/>
        <v>1</v>
      </c>
      <c r="K83">
        <v>0.3968117364213406</v>
      </c>
      <c r="L83">
        <v>0.15176776588098928</v>
      </c>
      <c r="M83">
        <v>0.24536252439529538</v>
      </c>
      <c r="O83" s="3">
        <f t="shared" si="13"/>
        <v>85</v>
      </c>
      <c r="P83" s="3" t="b">
        <f t="shared" si="19"/>
        <v>0</v>
      </c>
      <c r="Q83" t="b">
        <f t="shared" si="20"/>
        <v>1</v>
      </c>
      <c r="T83">
        <f t="shared" ca="1" si="21"/>
        <v>0.62893615273923698</v>
      </c>
    </row>
    <row r="84" spans="3:20" x14ac:dyDescent="0.2">
      <c r="C84" s="3">
        <f t="shared" si="11"/>
        <v>78.028299551952557</v>
      </c>
      <c r="D84" t="b">
        <f t="shared" si="14"/>
        <v>0</v>
      </c>
      <c r="E84">
        <f t="shared" si="15"/>
        <v>0</v>
      </c>
      <c r="F84" s="3">
        <f t="shared" si="12"/>
        <v>25.286927136114041</v>
      </c>
      <c r="G84" s="3">
        <f t="shared" si="16"/>
        <v>0</v>
      </c>
      <c r="H84" s="3">
        <f t="shared" si="17"/>
        <v>52.741372415838512</v>
      </c>
      <c r="I84" t="b">
        <f t="shared" si="18"/>
        <v>1</v>
      </c>
      <c r="K84">
        <v>0.3396210094973563</v>
      </c>
      <c r="L84">
        <v>0.22073524107264941</v>
      </c>
      <c r="M84">
        <v>0.38362593611460027</v>
      </c>
      <c r="O84" s="3">
        <f t="shared" si="13"/>
        <v>78</v>
      </c>
      <c r="P84" s="3" t="b">
        <f t="shared" si="19"/>
        <v>0</v>
      </c>
      <c r="Q84" t="b">
        <f t="shared" si="20"/>
        <v>1</v>
      </c>
      <c r="T84">
        <f t="shared" ca="1" si="21"/>
        <v>0.56795021592933514</v>
      </c>
    </row>
    <row r="85" spans="3:20" x14ac:dyDescent="0.2">
      <c r="C85" s="3">
        <f t="shared" si="11"/>
        <v>92.951496489386287</v>
      </c>
      <c r="D85" t="b">
        <f t="shared" si="14"/>
        <v>1</v>
      </c>
      <c r="E85">
        <f t="shared" si="15"/>
        <v>0</v>
      </c>
      <c r="F85" s="3">
        <f t="shared" si="12"/>
        <v>15.783944053303948</v>
      </c>
      <c r="G85" s="3">
        <f t="shared" si="16"/>
        <v>10.517641629749011</v>
      </c>
      <c r="H85" s="3">
        <f t="shared" si="17"/>
        <v>66.649910806333324</v>
      </c>
      <c r="I85" t="b">
        <f t="shared" si="18"/>
        <v>1</v>
      </c>
      <c r="K85">
        <v>0.45152054158197885</v>
      </c>
      <c r="L85">
        <v>0.10730162289787837</v>
      </c>
      <c r="M85">
        <v>0.70788789170787259</v>
      </c>
      <c r="O85" s="3">
        <f t="shared" si="13"/>
        <v>93</v>
      </c>
      <c r="P85" s="3" t="b">
        <f t="shared" si="19"/>
        <v>1</v>
      </c>
      <c r="Q85" t="b">
        <f t="shared" si="20"/>
        <v>1</v>
      </c>
      <c r="T85">
        <f t="shared" ca="1" si="21"/>
        <v>0.75675919900109301</v>
      </c>
    </row>
    <row r="86" spans="3:20" x14ac:dyDescent="0.2">
      <c r="C86" s="3">
        <f t="shared" si="11"/>
        <v>43.228618248768264</v>
      </c>
      <c r="D86" t="b">
        <f t="shared" si="14"/>
        <v>0</v>
      </c>
      <c r="E86">
        <f t="shared" si="15"/>
        <v>0</v>
      </c>
      <c r="F86" s="3">
        <f t="shared" si="12"/>
        <v>41.781800546280124</v>
      </c>
      <c r="G86" s="3">
        <f t="shared" si="16"/>
        <v>0</v>
      </c>
      <c r="H86" s="3">
        <f t="shared" si="17"/>
        <v>1.4468177024881399</v>
      </c>
      <c r="I86" t="b">
        <f t="shared" si="18"/>
        <v>0</v>
      </c>
      <c r="K86">
        <v>8.1089708536824512E-2</v>
      </c>
      <c r="L86">
        <v>0.39452703791877908</v>
      </c>
      <c r="M86">
        <v>0.29296658096034411</v>
      </c>
      <c r="O86" s="3">
        <f t="shared" si="13"/>
        <v>43</v>
      </c>
      <c r="P86" s="3" t="b">
        <f t="shared" si="19"/>
        <v>0</v>
      </c>
      <c r="Q86" t="b">
        <f t="shared" si="20"/>
        <v>0</v>
      </c>
      <c r="T86">
        <f t="shared" ca="1" si="21"/>
        <v>0.78917123074229745</v>
      </c>
    </row>
    <row r="87" spans="3:20" x14ac:dyDescent="0.2">
      <c r="C87" s="3">
        <f t="shared" si="11"/>
        <v>38.450923184395705</v>
      </c>
      <c r="D87" t="b">
        <f t="shared" si="14"/>
        <v>0</v>
      </c>
      <c r="E87">
        <f t="shared" si="15"/>
        <v>0</v>
      </c>
      <c r="F87" s="3">
        <f t="shared" si="12"/>
        <v>170.89800657929848</v>
      </c>
      <c r="G87" s="3">
        <f t="shared" si="16"/>
        <v>0</v>
      </c>
      <c r="H87" s="3">
        <f t="shared" si="17"/>
        <v>-132.44708339490279</v>
      </c>
      <c r="I87" t="b">
        <f t="shared" si="18"/>
        <v>0</v>
      </c>
      <c r="K87">
        <v>5.5582436060136464E-2</v>
      </c>
      <c r="L87">
        <v>0.87307896324547951</v>
      </c>
      <c r="M87">
        <v>0.19445358151162984</v>
      </c>
      <c r="O87" s="3">
        <f t="shared" si="13"/>
        <v>38</v>
      </c>
      <c r="P87" s="3" t="b">
        <f t="shared" si="19"/>
        <v>0</v>
      </c>
      <c r="Q87" t="b">
        <f t="shared" si="20"/>
        <v>0</v>
      </c>
      <c r="T87">
        <f t="shared" ca="1" si="21"/>
        <v>0.26483217339972709</v>
      </c>
    </row>
    <row r="88" spans="3:20" x14ac:dyDescent="0.2">
      <c r="C88" s="3">
        <f t="shared" si="11"/>
        <v>219.81720949041411</v>
      </c>
      <c r="D88" t="b">
        <f t="shared" si="14"/>
        <v>1</v>
      </c>
      <c r="E88">
        <f t="shared" si="15"/>
        <v>0</v>
      </c>
      <c r="F88" s="3">
        <f t="shared" si="12"/>
        <v>66.277573372183411</v>
      </c>
      <c r="G88" s="3">
        <f t="shared" si="16"/>
        <v>9.51718621244747</v>
      </c>
      <c r="H88" s="3">
        <f t="shared" si="17"/>
        <v>144.02244990578322</v>
      </c>
      <c r="I88" t="b">
        <f t="shared" si="18"/>
        <v>1</v>
      </c>
      <c r="K88">
        <v>0.9053596985382405</v>
      </c>
      <c r="L88">
        <v>0.57685395106131421</v>
      </c>
      <c r="M88">
        <v>0.63582280686927273</v>
      </c>
      <c r="O88" s="3">
        <f t="shared" si="13"/>
        <v>220</v>
      </c>
      <c r="P88" s="3" t="b">
        <f t="shared" si="19"/>
        <v>1</v>
      </c>
      <c r="Q88" t="b">
        <f t="shared" si="20"/>
        <v>1</v>
      </c>
      <c r="T88">
        <f t="shared" ca="1" si="21"/>
        <v>6.6312537109468273E-2</v>
      </c>
    </row>
    <row r="89" spans="3:20" x14ac:dyDescent="0.2">
      <c r="C89" s="3">
        <f t="shared" si="11"/>
        <v>147.6127578273626</v>
      </c>
      <c r="D89" t="b">
        <f t="shared" si="14"/>
        <v>1</v>
      </c>
      <c r="E89">
        <f t="shared" si="15"/>
        <v>0</v>
      </c>
      <c r="F89" s="3">
        <f t="shared" si="12"/>
        <v>26.639122623741326</v>
      </c>
      <c r="G89" s="3">
        <f t="shared" si="16"/>
        <v>17.221420807365295</v>
      </c>
      <c r="H89" s="3">
        <f t="shared" si="17"/>
        <v>103.75221439625598</v>
      </c>
      <c r="I89" t="b">
        <f t="shared" si="18"/>
        <v>1</v>
      </c>
      <c r="K89">
        <v>0.74184274665304617</v>
      </c>
      <c r="L89">
        <v>0.23649609201566868</v>
      </c>
      <c r="M89">
        <v>0.93741440446664304</v>
      </c>
      <c r="O89" s="3">
        <f t="shared" si="13"/>
        <v>148</v>
      </c>
      <c r="P89" s="3" t="b">
        <f t="shared" si="19"/>
        <v>1</v>
      </c>
      <c r="Q89" t="b">
        <f t="shared" si="20"/>
        <v>1</v>
      </c>
      <c r="T89">
        <f t="shared" ca="1" si="21"/>
        <v>3.5929007706159033E-2</v>
      </c>
    </row>
    <row r="90" spans="3:20" x14ac:dyDescent="0.2">
      <c r="C90" s="3">
        <f t="shared" si="11"/>
        <v>84.591376265518662</v>
      </c>
      <c r="D90" t="b">
        <f t="shared" si="14"/>
        <v>0</v>
      </c>
      <c r="E90">
        <f t="shared" si="15"/>
        <v>0</v>
      </c>
      <c r="F90" s="3">
        <f t="shared" si="12"/>
        <v>185.76818316849395</v>
      </c>
      <c r="G90" s="3">
        <f t="shared" si="16"/>
        <v>0</v>
      </c>
      <c r="H90" s="3">
        <f t="shared" si="17"/>
        <v>-101.17680690297529</v>
      </c>
      <c r="I90" t="b">
        <f t="shared" si="18"/>
        <v>0</v>
      </c>
      <c r="K90">
        <v>0.39016215290795386</v>
      </c>
      <c r="L90">
        <v>0.88961808566468714</v>
      </c>
      <c r="M90">
        <v>0.53927138080103165</v>
      </c>
      <c r="O90" s="3">
        <f t="shared" si="13"/>
        <v>85</v>
      </c>
      <c r="P90" s="3" t="b">
        <f t="shared" si="19"/>
        <v>0</v>
      </c>
      <c r="Q90" t="b">
        <f t="shared" si="20"/>
        <v>0</v>
      </c>
      <c r="T90">
        <f t="shared" ca="1" si="21"/>
        <v>0.86076452978178619</v>
      </c>
    </row>
    <row r="91" spans="3:20" x14ac:dyDescent="0.2">
      <c r="C91" s="3">
        <f t="shared" si="11"/>
        <v>76.335288012008235</v>
      </c>
      <c r="D91" t="b">
        <f t="shared" si="14"/>
        <v>0</v>
      </c>
      <c r="E91">
        <f t="shared" si="15"/>
        <v>0</v>
      </c>
      <c r="F91" s="3">
        <f t="shared" si="12"/>
        <v>70.990772369744164</v>
      </c>
      <c r="G91" s="3">
        <f t="shared" si="16"/>
        <v>0</v>
      </c>
      <c r="H91" s="3">
        <f t="shared" si="17"/>
        <v>5.3445156422640707</v>
      </c>
      <c r="I91" t="b">
        <f t="shared" si="18"/>
        <v>0</v>
      </c>
      <c r="K91">
        <v>0.32633427137017479</v>
      </c>
      <c r="L91">
        <v>0.60355124098937385</v>
      </c>
      <c r="M91">
        <v>0.52512125310493585</v>
      </c>
      <c r="O91" s="3">
        <f t="shared" si="13"/>
        <v>76</v>
      </c>
      <c r="P91" s="3" t="b">
        <f t="shared" si="19"/>
        <v>0</v>
      </c>
      <c r="Q91" t="b">
        <f t="shared" si="20"/>
        <v>0</v>
      </c>
      <c r="T91">
        <f t="shared" ca="1" si="21"/>
        <v>0.39674309652463924</v>
      </c>
    </row>
    <row r="92" spans="3:20" x14ac:dyDescent="0.2">
      <c r="C92" s="3">
        <f t="shared" si="11"/>
        <v>111.06681465704582</v>
      </c>
      <c r="D92" t="b">
        <f t="shared" si="14"/>
        <v>0</v>
      </c>
      <c r="E92">
        <f t="shared" si="15"/>
        <v>0</v>
      </c>
      <c r="F92" s="3">
        <f t="shared" si="12"/>
        <v>90.392405147031127</v>
      </c>
      <c r="G92" s="3">
        <f t="shared" si="16"/>
        <v>0</v>
      </c>
      <c r="H92" s="3">
        <f t="shared" si="17"/>
        <v>20.674409510014698</v>
      </c>
      <c r="I92" t="b">
        <f t="shared" si="18"/>
        <v>0</v>
      </c>
      <c r="K92">
        <v>0.56943514880759638</v>
      </c>
      <c r="L92">
        <v>0.69292561453143087</v>
      </c>
      <c r="M92">
        <v>0.38791837862741563</v>
      </c>
      <c r="O92" s="3">
        <f t="shared" si="13"/>
        <v>111</v>
      </c>
      <c r="P92" s="3" t="b">
        <f t="shared" si="19"/>
        <v>0</v>
      </c>
      <c r="Q92" t="b">
        <f t="shared" si="20"/>
        <v>0</v>
      </c>
      <c r="T92">
        <f t="shared" ca="1" si="21"/>
        <v>0.43942666379880169</v>
      </c>
    </row>
    <row r="93" spans="3:20" x14ac:dyDescent="0.2">
      <c r="C93" s="3">
        <f t="shared" si="11"/>
        <v>74.254608458708219</v>
      </c>
      <c r="D93" t="b">
        <f t="shared" si="14"/>
        <v>0</v>
      </c>
      <c r="E93">
        <f t="shared" si="15"/>
        <v>0</v>
      </c>
      <c r="F93" s="3">
        <f t="shared" si="12"/>
        <v>16.104087979291059</v>
      </c>
      <c r="G93" s="3">
        <f t="shared" si="16"/>
        <v>0</v>
      </c>
      <c r="H93" s="3">
        <f t="shared" si="17"/>
        <v>58.15052047941716</v>
      </c>
      <c r="I93" t="b">
        <f t="shared" si="18"/>
        <v>1</v>
      </c>
      <c r="K93">
        <v>0.30990584855721504</v>
      </c>
      <c r="L93">
        <v>0.11105685897137418</v>
      </c>
      <c r="M93">
        <v>0.51186629329732791</v>
      </c>
      <c r="O93" s="3">
        <f t="shared" si="13"/>
        <v>74</v>
      </c>
      <c r="P93" s="3" t="b">
        <f t="shared" si="19"/>
        <v>0</v>
      </c>
      <c r="Q93" t="b">
        <f t="shared" si="20"/>
        <v>1</v>
      </c>
      <c r="T93">
        <f t="shared" ca="1" si="21"/>
        <v>0.13661536230774451</v>
      </c>
    </row>
    <row r="94" spans="3:20" x14ac:dyDescent="0.2">
      <c r="C94" s="3">
        <f t="shared" si="11"/>
        <v>429.90513015850661</v>
      </c>
      <c r="D94" t="b">
        <f t="shared" si="14"/>
        <v>1</v>
      </c>
      <c r="E94">
        <f t="shared" si="15"/>
        <v>0</v>
      </c>
      <c r="F94" s="3">
        <f t="shared" si="12"/>
        <v>13.153995971851559</v>
      </c>
      <c r="G94" s="3">
        <f t="shared" si="16"/>
        <v>10.983953408094536</v>
      </c>
      <c r="H94" s="3">
        <f t="shared" si="17"/>
        <v>405.76718077856054</v>
      </c>
      <c r="I94" t="b">
        <f t="shared" si="18"/>
        <v>1</v>
      </c>
      <c r="K94">
        <v>0.99246426851863234</v>
      </c>
      <c r="L94">
        <v>7.7328310920814602E-2</v>
      </c>
      <c r="M94">
        <v>0.73695559817941403</v>
      </c>
      <c r="O94" s="3">
        <f t="shared" si="13"/>
        <v>430</v>
      </c>
      <c r="P94" s="3" t="b">
        <f t="shared" si="19"/>
        <v>1</v>
      </c>
      <c r="Q94" t="b">
        <f t="shared" si="20"/>
        <v>1</v>
      </c>
      <c r="T94">
        <f t="shared" ca="1" si="21"/>
        <v>0.48004452036383805</v>
      </c>
    </row>
    <row r="95" spans="3:20" x14ac:dyDescent="0.2">
      <c r="C95" s="3">
        <f t="shared" si="11"/>
        <v>83.019499868848953</v>
      </c>
      <c r="D95" t="b">
        <f t="shared" si="14"/>
        <v>0</v>
      </c>
      <c r="E95">
        <f t="shared" si="15"/>
        <v>0</v>
      </c>
      <c r="F95" s="3">
        <f t="shared" si="12"/>
        <v>80.575051360575529</v>
      </c>
      <c r="G95" s="3">
        <f t="shared" si="16"/>
        <v>0</v>
      </c>
      <c r="H95" s="3">
        <f t="shared" si="17"/>
        <v>2.4444485082734246</v>
      </c>
      <c r="I95" t="b">
        <f t="shared" si="18"/>
        <v>0</v>
      </c>
      <c r="K95">
        <v>0.37822048778063022</v>
      </c>
      <c r="L95">
        <v>0.65143185407926352</v>
      </c>
      <c r="M95">
        <v>0.28230795019290844</v>
      </c>
      <c r="O95" s="3">
        <f t="shared" si="13"/>
        <v>83</v>
      </c>
      <c r="P95" s="3" t="b">
        <f t="shared" si="19"/>
        <v>0</v>
      </c>
      <c r="Q95" t="b">
        <f t="shared" si="20"/>
        <v>0</v>
      </c>
      <c r="T95">
        <f t="shared" ca="1" si="21"/>
        <v>0.24217461397504059</v>
      </c>
    </row>
    <row r="96" spans="3:20" x14ac:dyDescent="0.2">
      <c r="C96" s="3">
        <f t="shared" si="11"/>
        <v>97.409749171976145</v>
      </c>
      <c r="D96" t="b">
        <f t="shared" si="14"/>
        <v>0</v>
      </c>
      <c r="E96">
        <f t="shared" si="15"/>
        <v>0</v>
      </c>
      <c r="F96" s="3">
        <f t="shared" si="12"/>
        <v>15.081014077630874</v>
      </c>
      <c r="G96" s="3">
        <f t="shared" si="16"/>
        <v>0</v>
      </c>
      <c r="H96" s="3">
        <f t="shared" si="17"/>
        <v>82.328735094345276</v>
      </c>
      <c r="I96" t="b">
        <f t="shared" si="18"/>
        <v>1</v>
      </c>
      <c r="K96">
        <v>0.4825559027683316</v>
      </c>
      <c r="L96">
        <v>9.9123254934767258E-2</v>
      </c>
      <c r="M96">
        <v>0.18919807361931951</v>
      </c>
      <c r="O96" s="3">
        <f t="shared" si="13"/>
        <v>97</v>
      </c>
      <c r="P96" s="3" t="b">
        <f t="shared" si="19"/>
        <v>0</v>
      </c>
      <c r="Q96" t="b">
        <f t="shared" si="20"/>
        <v>1</v>
      </c>
      <c r="T96">
        <f t="shared" ca="1" si="21"/>
        <v>0.71800290821537804</v>
      </c>
    </row>
    <row r="97" spans="3:20" x14ac:dyDescent="0.2">
      <c r="C97" s="3">
        <f t="shared" si="11"/>
        <v>113.04556712085791</v>
      </c>
      <c r="D97" t="b">
        <f t="shared" si="14"/>
        <v>0</v>
      </c>
      <c r="E97">
        <f t="shared" si="15"/>
        <v>0</v>
      </c>
      <c r="F97" s="3">
        <f t="shared" si="12"/>
        <v>42.338260670270408</v>
      </c>
      <c r="G97" s="3">
        <f t="shared" si="16"/>
        <v>0</v>
      </c>
      <c r="H97" s="3">
        <f t="shared" si="17"/>
        <v>70.70730645058751</v>
      </c>
      <c r="I97" t="b">
        <f t="shared" si="18"/>
        <v>1</v>
      </c>
      <c r="K97">
        <v>0.58096703282305062</v>
      </c>
      <c r="L97">
        <v>0.39962849504298115</v>
      </c>
      <c r="M97">
        <v>0.47316096956878007</v>
      </c>
      <c r="O97" s="3">
        <f t="shared" si="13"/>
        <v>113</v>
      </c>
      <c r="P97" s="3" t="b">
        <f t="shared" si="19"/>
        <v>0</v>
      </c>
      <c r="Q97" t="b">
        <f t="shared" si="20"/>
        <v>1</v>
      </c>
      <c r="T97">
        <f t="shared" ca="1" si="21"/>
        <v>0.42573158405549338</v>
      </c>
    </row>
    <row r="98" spans="3:20" x14ac:dyDescent="0.2">
      <c r="C98" s="3">
        <f t="shared" si="11"/>
        <v>57.330785346122468</v>
      </c>
      <c r="D98" t="b">
        <f t="shared" si="14"/>
        <v>0</v>
      </c>
      <c r="E98">
        <f t="shared" si="15"/>
        <v>0</v>
      </c>
      <c r="F98" s="3">
        <f t="shared" si="12"/>
        <v>63.960644887615878</v>
      </c>
      <c r="G98" s="3">
        <f t="shared" si="16"/>
        <v>0</v>
      </c>
      <c r="H98" s="3">
        <f t="shared" si="17"/>
        <v>-6.6298595414934098</v>
      </c>
      <c r="I98" t="b">
        <f t="shared" si="18"/>
        <v>0</v>
      </c>
      <c r="K98">
        <v>0.17690596984050833</v>
      </c>
      <c r="L98">
        <v>0.56287717711014496</v>
      </c>
      <c r="M98">
        <v>0.18286315428497624</v>
      </c>
      <c r="O98" s="3">
        <f t="shared" si="13"/>
        <v>57</v>
      </c>
      <c r="P98" s="3" t="b">
        <f t="shared" si="19"/>
        <v>0</v>
      </c>
      <c r="Q98" t="b">
        <f t="shared" si="20"/>
        <v>0</v>
      </c>
      <c r="T98">
        <f t="shared" ca="1" si="21"/>
        <v>8.5067137736275056E-2</v>
      </c>
    </row>
    <row r="99" spans="3:20" x14ac:dyDescent="0.2">
      <c r="C99" s="3">
        <f t="shared" si="11"/>
        <v>134.03322243269105</v>
      </c>
      <c r="D99" t="b">
        <f t="shared" si="14"/>
        <v>1</v>
      </c>
      <c r="E99">
        <f t="shared" si="15"/>
        <v>0</v>
      </c>
      <c r="F99" s="3">
        <f t="shared" si="12"/>
        <v>138.14502891423626</v>
      </c>
      <c r="G99" s="3">
        <f t="shared" si="16"/>
        <v>13.053126213090138</v>
      </c>
      <c r="H99" s="3">
        <f t="shared" si="17"/>
        <v>-17.164932694635354</v>
      </c>
      <c r="I99" t="b">
        <f t="shared" si="18"/>
        <v>0</v>
      </c>
      <c r="K99">
        <v>0.68729443918840949</v>
      </c>
      <c r="L99">
        <v>0.82337506760987</v>
      </c>
      <c r="M99">
        <v>0.8362525587646078</v>
      </c>
      <c r="O99" s="3">
        <f t="shared" si="13"/>
        <v>134</v>
      </c>
      <c r="P99" s="3" t="b">
        <f t="shared" si="19"/>
        <v>1</v>
      </c>
      <c r="Q99" t="b">
        <f t="shared" si="20"/>
        <v>0</v>
      </c>
      <c r="T99">
        <f t="shared" ca="1" si="21"/>
        <v>0.80822509291199984</v>
      </c>
    </row>
    <row r="100" spans="3:20" x14ac:dyDescent="0.2">
      <c r="C100" s="3">
        <f t="shared" si="11"/>
        <v>110.92341729157698</v>
      </c>
      <c r="D100" t="b">
        <f t="shared" si="14"/>
        <v>1</v>
      </c>
      <c r="E100">
        <f t="shared" si="15"/>
        <v>0</v>
      </c>
      <c r="F100" s="3">
        <f t="shared" si="12"/>
        <v>80.330742120647756</v>
      </c>
      <c r="G100" s="3">
        <f t="shared" si="16"/>
        <v>16.592059118906551</v>
      </c>
      <c r="H100" s="3">
        <f t="shared" si="17"/>
        <v>14.000616052022675</v>
      </c>
      <c r="I100" t="b">
        <f t="shared" si="18"/>
        <v>0</v>
      </c>
      <c r="K100">
        <v>0.56858902805428302</v>
      </c>
      <c r="L100">
        <v>0.65030809371168807</v>
      </c>
      <c r="M100">
        <v>0.9277126770182057</v>
      </c>
      <c r="O100" s="3">
        <f t="shared" si="13"/>
        <v>111</v>
      </c>
      <c r="P100" s="3" t="b">
        <f t="shared" si="19"/>
        <v>1</v>
      </c>
      <c r="Q100" t="b">
        <f t="shared" si="20"/>
        <v>0</v>
      </c>
      <c r="T100">
        <f t="shared" ca="1" si="21"/>
        <v>0.56326219470013428</v>
      </c>
    </row>
    <row r="101" spans="3:20" x14ac:dyDescent="0.2">
      <c r="C101" s="3">
        <f t="shared" si="11"/>
        <v>216.84874761213368</v>
      </c>
      <c r="D101" t="b">
        <f t="shared" si="14"/>
        <v>1</v>
      </c>
      <c r="E101">
        <f t="shared" si="15"/>
        <v>0</v>
      </c>
      <c r="F101" s="3">
        <f t="shared" si="12"/>
        <v>20.769905551489355</v>
      </c>
      <c r="G101" s="3">
        <f t="shared" si="16"/>
        <v>16.664212619354647</v>
      </c>
      <c r="H101" s="3">
        <f t="shared" si="17"/>
        <v>179.41462944128966</v>
      </c>
      <c r="I101" t="b">
        <f t="shared" si="18"/>
        <v>1</v>
      </c>
      <c r="K101">
        <v>0.90148332442916457</v>
      </c>
      <c r="L101">
        <v>0.16689829647218202</v>
      </c>
      <c r="M101">
        <v>0.92889950387396591</v>
      </c>
      <c r="O101" s="3">
        <f t="shared" si="13"/>
        <v>217</v>
      </c>
      <c r="P101" s="3" t="b">
        <f t="shared" si="19"/>
        <v>1</v>
      </c>
      <c r="Q101" t="b">
        <f t="shared" si="20"/>
        <v>1</v>
      </c>
      <c r="T101">
        <f t="shared" ca="1" si="21"/>
        <v>0.96211084280789827</v>
      </c>
    </row>
    <row r="102" spans="3:20" x14ac:dyDescent="0.2">
      <c r="C102" s="3">
        <f t="shared" si="11"/>
        <v>181.51124458532635</v>
      </c>
      <c r="D102" t="b">
        <f t="shared" si="14"/>
        <v>1</v>
      </c>
      <c r="E102">
        <f t="shared" si="15"/>
        <v>0</v>
      </c>
      <c r="F102" s="3">
        <f t="shared" si="12"/>
        <v>193.10086584050256</v>
      </c>
      <c r="G102" s="3">
        <f t="shared" si="16"/>
        <v>10.42430450316529</v>
      </c>
      <c r="H102" s="3">
        <f t="shared" si="17"/>
        <v>-22.0139257583415</v>
      </c>
      <c r="I102" t="b">
        <f t="shared" si="18"/>
        <v>0</v>
      </c>
      <c r="K102">
        <v>0.83978607183460519</v>
      </c>
      <c r="L102">
        <v>0.89674362024444199</v>
      </c>
      <c r="M102">
        <v>0.70173496713210393</v>
      </c>
      <c r="O102" s="3">
        <f t="shared" si="13"/>
        <v>182</v>
      </c>
      <c r="P102" s="3" t="b">
        <f t="shared" si="19"/>
        <v>1</v>
      </c>
      <c r="Q102" t="b">
        <f t="shared" si="20"/>
        <v>0</v>
      </c>
      <c r="T102">
        <f t="shared" ca="1" si="21"/>
        <v>0.80657241435720439</v>
      </c>
    </row>
    <row r="103" spans="3:20" x14ac:dyDescent="0.2">
      <c r="C103" s="3">
        <f t="shared" si="11"/>
        <v>49.353182931594624</v>
      </c>
      <c r="D103" t="b">
        <f t="shared" si="14"/>
        <v>0</v>
      </c>
      <c r="E103">
        <f t="shared" si="15"/>
        <v>0</v>
      </c>
      <c r="F103" s="3">
        <f t="shared" si="12"/>
        <v>13.760787982449637</v>
      </c>
      <c r="G103" s="3">
        <f t="shared" si="16"/>
        <v>0</v>
      </c>
      <c r="H103" s="3">
        <f t="shared" si="17"/>
        <v>35.592394949144989</v>
      </c>
      <c r="I103" t="b">
        <f t="shared" si="18"/>
        <v>0</v>
      </c>
      <c r="K103">
        <v>0.11960842197362176</v>
      </c>
      <c r="L103">
        <v>8.4074338276123983E-2</v>
      </c>
      <c r="M103">
        <v>7.5724202464463874E-2</v>
      </c>
      <c r="O103" s="3">
        <f t="shared" si="13"/>
        <v>49</v>
      </c>
      <c r="P103" s="3" t="b">
        <f t="shared" si="19"/>
        <v>0</v>
      </c>
      <c r="Q103" t="b">
        <f t="shared" si="20"/>
        <v>0</v>
      </c>
      <c r="T103">
        <f t="shared" ca="1" si="21"/>
        <v>0.74259938377685419</v>
      </c>
    </row>
    <row r="104" spans="3:20" x14ac:dyDescent="0.2">
      <c r="C104" s="3">
        <f t="shared" si="11"/>
        <v>543.17833617288045</v>
      </c>
      <c r="D104" t="b">
        <f t="shared" si="14"/>
        <v>0</v>
      </c>
      <c r="E104">
        <f t="shared" si="15"/>
        <v>0</v>
      </c>
      <c r="F104" s="3">
        <f t="shared" si="12"/>
        <v>91.369291255535899</v>
      </c>
      <c r="G104" s="3">
        <f t="shared" si="16"/>
        <v>0</v>
      </c>
      <c r="H104" s="3">
        <f t="shared" si="17"/>
        <v>451.80904491734452</v>
      </c>
      <c r="I104" t="b">
        <f t="shared" si="18"/>
        <v>1</v>
      </c>
      <c r="K104">
        <v>0.99760215163807531</v>
      </c>
      <c r="L104">
        <v>0.69669184805363982</v>
      </c>
      <c r="M104">
        <v>6.7231842851868673E-2</v>
      </c>
      <c r="O104" s="3">
        <f t="shared" si="13"/>
        <v>543</v>
      </c>
      <c r="P104" s="3" t="b">
        <f t="shared" si="19"/>
        <v>0</v>
      </c>
      <c r="Q104" t="b">
        <f t="shared" si="20"/>
        <v>1</v>
      </c>
      <c r="T104">
        <f t="shared" ca="1" si="21"/>
        <v>0.58108862013309126</v>
      </c>
    </row>
    <row r="105" spans="3:20" x14ac:dyDescent="0.2">
      <c r="C105" s="3">
        <f t="shared" si="11"/>
        <v>330.36788707335006</v>
      </c>
      <c r="D105" t="b">
        <f t="shared" si="14"/>
        <v>1</v>
      </c>
      <c r="E105">
        <f t="shared" si="15"/>
        <v>0</v>
      </c>
      <c r="F105" s="3">
        <f t="shared" si="12"/>
        <v>121.09571299951448</v>
      </c>
      <c r="G105" s="3">
        <f t="shared" si="16"/>
        <v>13.476327566504468</v>
      </c>
      <c r="H105" s="3">
        <f t="shared" si="17"/>
        <v>195.79584650733111</v>
      </c>
      <c r="I105" t="b">
        <f t="shared" si="18"/>
        <v>1</v>
      </c>
      <c r="K105">
        <v>0.97679953199481662</v>
      </c>
      <c r="L105">
        <v>0.78715286460477984</v>
      </c>
      <c r="M105">
        <v>0.85152265371572644</v>
      </c>
      <c r="O105" s="3">
        <f t="shared" si="13"/>
        <v>330</v>
      </c>
      <c r="P105" s="3" t="b">
        <f t="shared" si="19"/>
        <v>1</v>
      </c>
      <c r="Q105" t="b">
        <f t="shared" si="20"/>
        <v>1</v>
      </c>
      <c r="T105">
        <f t="shared" ca="1" si="21"/>
        <v>0.27010483816535835</v>
      </c>
    </row>
    <row r="106" spans="3:20" x14ac:dyDescent="0.2">
      <c r="C106" s="3">
        <f t="shared" si="11"/>
        <v>58.730008234750059</v>
      </c>
      <c r="D106" t="b">
        <f t="shared" si="14"/>
        <v>0</v>
      </c>
      <c r="E106">
        <f t="shared" si="15"/>
        <v>0</v>
      </c>
      <c r="F106" s="3">
        <f t="shared" si="12"/>
        <v>300.98996012697364</v>
      </c>
      <c r="G106" s="3">
        <f t="shared" si="16"/>
        <v>0</v>
      </c>
      <c r="H106" s="3">
        <f t="shared" si="17"/>
        <v>-242.25995189222357</v>
      </c>
      <c r="I106" t="b">
        <f t="shared" si="18"/>
        <v>0</v>
      </c>
      <c r="K106">
        <v>0.1875307570874194</v>
      </c>
      <c r="L106">
        <v>0.95609612082558126</v>
      </c>
      <c r="M106">
        <v>0.54786355599509373</v>
      </c>
      <c r="O106" s="3">
        <f t="shared" si="13"/>
        <v>59</v>
      </c>
      <c r="P106" s="3" t="b">
        <f t="shared" si="19"/>
        <v>0</v>
      </c>
      <c r="Q106" t="b">
        <f t="shared" si="20"/>
        <v>0</v>
      </c>
      <c r="T106">
        <f t="shared" ca="1" si="21"/>
        <v>0.40852405396511449</v>
      </c>
    </row>
    <row r="107" spans="3:20" x14ac:dyDescent="0.2">
      <c r="C107" s="3">
        <f t="shared" si="11"/>
        <v>287.32351165796564</v>
      </c>
      <c r="D107" t="b">
        <f t="shared" si="14"/>
        <v>1</v>
      </c>
      <c r="E107">
        <f t="shared" si="15"/>
        <v>0</v>
      </c>
      <c r="F107" s="3">
        <f t="shared" si="12"/>
        <v>232.29017406335706</v>
      </c>
      <c r="G107" s="3">
        <f t="shared" si="16"/>
        <v>14.023728268537637</v>
      </c>
      <c r="H107" s="3">
        <f t="shared" si="17"/>
        <v>41.009609326070944</v>
      </c>
      <c r="I107" t="b">
        <f t="shared" si="18"/>
        <v>1</v>
      </c>
      <c r="K107">
        <v>0.9607167108362431</v>
      </c>
      <c r="L107">
        <v>0.92618970443017379</v>
      </c>
      <c r="M107">
        <v>0.86920021388996282</v>
      </c>
      <c r="O107" s="3">
        <f t="shared" si="13"/>
        <v>287</v>
      </c>
      <c r="P107" s="3" t="b">
        <f t="shared" si="19"/>
        <v>1</v>
      </c>
      <c r="Q107" t="b">
        <f t="shared" si="20"/>
        <v>1</v>
      </c>
      <c r="T107">
        <f t="shared" ca="1" si="21"/>
        <v>0.82166136409974866</v>
      </c>
    </row>
    <row r="108" spans="3:20" x14ac:dyDescent="0.2">
      <c r="C108" s="3">
        <f t="shared" si="11"/>
        <v>50.883592374768611</v>
      </c>
      <c r="D108" t="b">
        <f t="shared" si="14"/>
        <v>0</v>
      </c>
      <c r="E108">
        <f t="shared" si="15"/>
        <v>0</v>
      </c>
      <c r="F108" s="3">
        <f t="shared" si="12"/>
        <v>33.843764518176158</v>
      </c>
      <c r="G108" s="3">
        <f t="shared" si="16"/>
        <v>0</v>
      </c>
      <c r="H108" s="3">
        <f t="shared" si="17"/>
        <v>17.039827856592453</v>
      </c>
      <c r="I108" t="b">
        <f t="shared" si="18"/>
        <v>0</v>
      </c>
      <c r="K108">
        <v>0.13007229634417206</v>
      </c>
      <c r="L108">
        <v>0.3162378379583175</v>
      </c>
      <c r="M108">
        <v>0.23506732698282151</v>
      </c>
      <c r="O108" s="3">
        <f t="shared" si="13"/>
        <v>51</v>
      </c>
      <c r="P108" s="3" t="b">
        <f t="shared" si="19"/>
        <v>0</v>
      </c>
      <c r="Q108" t="b">
        <f t="shared" si="20"/>
        <v>0</v>
      </c>
      <c r="T108">
        <f t="shared" ca="1" si="21"/>
        <v>0.21744586569673052</v>
      </c>
    </row>
    <row r="109" spans="3:20" x14ac:dyDescent="0.2">
      <c r="C109" s="3">
        <f t="shared" si="11"/>
        <v>136.08866682209327</v>
      </c>
      <c r="D109" t="b">
        <f t="shared" si="14"/>
        <v>1</v>
      </c>
      <c r="E109">
        <f t="shared" si="15"/>
        <v>0</v>
      </c>
      <c r="F109" s="3">
        <f t="shared" si="12"/>
        <v>40.776074466082171</v>
      </c>
      <c r="G109" s="3">
        <f t="shared" si="16"/>
        <v>28.655490665878194</v>
      </c>
      <c r="H109" s="3">
        <f t="shared" si="17"/>
        <v>66.657101690132905</v>
      </c>
      <c r="I109" t="b">
        <f t="shared" si="18"/>
        <v>1</v>
      </c>
      <c r="K109">
        <v>0.69622043598039718</v>
      </c>
      <c r="L109">
        <v>0.38517982109815752</v>
      </c>
      <c r="M109">
        <v>0.99464170768530513</v>
      </c>
      <c r="O109" s="3">
        <f t="shared" si="13"/>
        <v>136</v>
      </c>
      <c r="P109" s="3" t="b">
        <f t="shared" si="19"/>
        <v>1</v>
      </c>
      <c r="Q109" t="b">
        <f t="shared" si="20"/>
        <v>1</v>
      </c>
      <c r="T109">
        <f t="shared" ca="1" si="21"/>
        <v>0.48392315508879835</v>
      </c>
    </row>
    <row r="110" spans="3:20" x14ac:dyDescent="0.2">
      <c r="C110" s="3">
        <f t="shared" si="11"/>
        <v>73.994784156096088</v>
      </c>
      <c r="D110" t="b">
        <f t="shared" si="14"/>
        <v>0</v>
      </c>
      <c r="E110">
        <f t="shared" si="15"/>
        <v>0</v>
      </c>
      <c r="F110" s="3">
        <f t="shared" si="12"/>
        <v>71.056559965212429</v>
      </c>
      <c r="G110" s="3">
        <f t="shared" si="16"/>
        <v>0</v>
      </c>
      <c r="H110" s="3">
        <f t="shared" si="17"/>
        <v>2.938224190883659</v>
      </c>
      <c r="I110" t="b">
        <f t="shared" si="18"/>
        <v>0</v>
      </c>
      <c r="K110">
        <v>0.30784807555205018</v>
      </c>
      <c r="L110">
        <v>0.60390820929864331</v>
      </c>
      <c r="M110">
        <v>0.37794625002435212</v>
      </c>
      <c r="O110" s="3">
        <f t="shared" si="13"/>
        <v>74</v>
      </c>
      <c r="P110" s="3" t="b">
        <f t="shared" si="19"/>
        <v>0</v>
      </c>
      <c r="Q110" t="b">
        <f t="shared" si="20"/>
        <v>0</v>
      </c>
      <c r="T110">
        <f t="shared" ca="1" si="21"/>
        <v>0.35015046015720885</v>
      </c>
    </row>
    <row r="111" spans="3:20" x14ac:dyDescent="0.2">
      <c r="C111" s="3">
        <f t="shared" si="11"/>
        <v>56.788878708418224</v>
      </c>
      <c r="D111" t="b">
        <f t="shared" si="14"/>
        <v>0</v>
      </c>
      <c r="E111">
        <f t="shared" si="15"/>
        <v>0</v>
      </c>
      <c r="F111" s="3">
        <f t="shared" si="12"/>
        <v>427.04860133110321</v>
      </c>
      <c r="G111" s="3">
        <f t="shared" si="16"/>
        <v>0</v>
      </c>
      <c r="H111" s="3">
        <f t="shared" si="17"/>
        <v>-370.25972262268499</v>
      </c>
      <c r="I111" t="b">
        <f t="shared" si="18"/>
        <v>0</v>
      </c>
      <c r="K111">
        <v>0.17282780211574067</v>
      </c>
      <c r="L111">
        <v>0.98015197247961772</v>
      </c>
      <c r="M111">
        <v>0.31354667716033513</v>
      </c>
      <c r="O111" s="3">
        <f t="shared" si="13"/>
        <v>57</v>
      </c>
      <c r="P111" s="3" t="b">
        <f t="shared" si="19"/>
        <v>0</v>
      </c>
      <c r="Q111" t="b">
        <f t="shared" si="20"/>
        <v>0</v>
      </c>
      <c r="T111">
        <f t="shared" ca="1" si="21"/>
        <v>0.57824571939707414</v>
      </c>
    </row>
    <row r="112" spans="3:20" x14ac:dyDescent="0.2">
      <c r="C112" s="3">
        <f t="shared" si="11"/>
        <v>180.80154608406664</v>
      </c>
      <c r="D112" t="b">
        <f t="shared" si="14"/>
        <v>0</v>
      </c>
      <c r="E112">
        <f t="shared" si="15"/>
        <v>0</v>
      </c>
      <c r="F112" s="3">
        <f t="shared" si="12"/>
        <v>63.400844497528958</v>
      </c>
      <c r="G112" s="3">
        <f t="shared" si="16"/>
        <v>0</v>
      </c>
      <c r="H112" s="3">
        <f t="shared" si="17"/>
        <v>117.40070158653768</v>
      </c>
      <c r="I112" t="b">
        <f t="shared" si="18"/>
        <v>1</v>
      </c>
      <c r="K112">
        <v>0.83819085993183573</v>
      </c>
      <c r="L112">
        <v>0.55941144320224234</v>
      </c>
      <c r="M112">
        <v>0.29109264879054975</v>
      </c>
      <c r="O112" s="3">
        <f t="shared" si="13"/>
        <v>181</v>
      </c>
      <c r="P112" s="3" t="b">
        <f t="shared" si="19"/>
        <v>0</v>
      </c>
      <c r="Q112" t="b">
        <f t="shared" si="20"/>
        <v>1</v>
      </c>
      <c r="T112">
        <f t="shared" ca="1" si="21"/>
        <v>0.33195017168917473</v>
      </c>
    </row>
    <row r="113" spans="3:20" x14ac:dyDescent="0.2">
      <c r="C113" s="3">
        <f t="shared" si="11"/>
        <v>20.92583999208696</v>
      </c>
      <c r="D113" t="b">
        <f t="shared" si="14"/>
        <v>0</v>
      </c>
      <c r="E113">
        <f t="shared" si="15"/>
        <v>0</v>
      </c>
      <c r="F113" s="3">
        <f t="shared" si="12"/>
        <v>62.525441950340337</v>
      </c>
      <c r="G113" s="3">
        <f t="shared" si="16"/>
        <v>0</v>
      </c>
      <c r="H113" s="3">
        <f t="shared" si="17"/>
        <v>-41.599601958253373</v>
      </c>
      <c r="I113" t="b">
        <f t="shared" si="18"/>
        <v>0</v>
      </c>
      <c r="K113">
        <v>4.5672919653870769E-3</v>
      </c>
      <c r="L113">
        <v>0.55392078986840509</v>
      </c>
      <c r="M113">
        <v>0.16907213773425767</v>
      </c>
      <c r="O113" s="3">
        <f t="shared" si="13"/>
        <v>21</v>
      </c>
      <c r="P113" s="3" t="b">
        <f t="shared" si="19"/>
        <v>0</v>
      </c>
      <c r="Q113" t="b">
        <f t="shared" si="20"/>
        <v>0</v>
      </c>
      <c r="T113">
        <f t="shared" ca="1" si="21"/>
        <v>0.48152522878591164</v>
      </c>
    </row>
    <row r="114" spans="3:20" x14ac:dyDescent="0.2">
      <c r="C114" s="3">
        <f t="shared" si="11"/>
        <v>35.122131692238305</v>
      </c>
      <c r="D114" t="b">
        <f t="shared" si="14"/>
        <v>1</v>
      </c>
      <c r="E114">
        <f t="shared" si="15"/>
        <v>0</v>
      </c>
      <c r="F114" s="3">
        <f t="shared" si="12"/>
        <v>125.77334584907163</v>
      </c>
      <c r="G114" s="3">
        <f t="shared" si="16"/>
        <v>10.147999824265558</v>
      </c>
      <c r="H114" s="3">
        <f t="shared" si="17"/>
        <v>-100.79921398109889</v>
      </c>
      <c r="I114" t="b">
        <f t="shared" si="18"/>
        <v>0</v>
      </c>
      <c r="K114">
        <v>4.0588450109513396E-2</v>
      </c>
      <c r="L114">
        <v>0.79799513038640191</v>
      </c>
      <c r="M114">
        <v>0.68284531049732744</v>
      </c>
      <c r="O114" s="3">
        <f t="shared" si="13"/>
        <v>35</v>
      </c>
      <c r="P114" s="3" t="b">
        <f t="shared" si="19"/>
        <v>1</v>
      </c>
      <c r="Q114" t="b">
        <f t="shared" si="20"/>
        <v>0</v>
      </c>
      <c r="T114">
        <f t="shared" ca="1" si="21"/>
        <v>0.12453846513499778</v>
      </c>
    </row>
    <row r="115" spans="3:20" x14ac:dyDescent="0.2">
      <c r="C115" s="3">
        <f t="shared" si="11"/>
        <v>178.59742905186818</v>
      </c>
      <c r="D115" t="b">
        <f t="shared" si="14"/>
        <v>0</v>
      </c>
      <c r="E115">
        <f t="shared" si="15"/>
        <v>0</v>
      </c>
      <c r="F115" s="3">
        <f t="shared" si="12"/>
        <v>150.48824540723206</v>
      </c>
      <c r="G115" s="3">
        <f t="shared" si="16"/>
        <v>0</v>
      </c>
      <c r="H115" s="3">
        <f t="shared" si="17"/>
        <v>28.109183644636119</v>
      </c>
      <c r="I115" t="b">
        <f t="shared" si="18"/>
        <v>0</v>
      </c>
      <c r="K115">
        <v>0.83312968608939486</v>
      </c>
      <c r="L115">
        <v>0.84468117980666124</v>
      </c>
      <c r="M115">
        <v>0.29785671379666434</v>
      </c>
      <c r="O115" s="3">
        <f t="shared" si="13"/>
        <v>179</v>
      </c>
      <c r="P115" s="3" t="b">
        <f t="shared" si="19"/>
        <v>0</v>
      </c>
      <c r="Q115" t="b">
        <f t="shared" si="20"/>
        <v>0</v>
      </c>
      <c r="T115">
        <f t="shared" ca="1" si="21"/>
        <v>0.72399458081932733</v>
      </c>
    </row>
    <row r="116" spans="3:20" x14ac:dyDescent="0.2">
      <c r="C116" s="3">
        <f t="shared" si="11"/>
        <v>72.570870693445016</v>
      </c>
      <c r="D116" t="b">
        <f t="shared" si="14"/>
        <v>1</v>
      </c>
      <c r="E116">
        <f t="shared" si="15"/>
        <v>0</v>
      </c>
      <c r="F116" s="3">
        <f t="shared" si="12"/>
        <v>147.19487074706305</v>
      </c>
      <c r="G116" s="3">
        <f t="shared" si="16"/>
        <v>18.441484060271616</v>
      </c>
      <c r="H116" s="3">
        <f t="shared" si="17"/>
        <v>-93.065484113889653</v>
      </c>
      <c r="I116" t="b">
        <f t="shared" si="18"/>
        <v>0</v>
      </c>
      <c r="K116">
        <v>0.29655167701532437</v>
      </c>
      <c r="L116">
        <v>0.83934204876222362</v>
      </c>
      <c r="M116">
        <v>0.95257219402879323</v>
      </c>
      <c r="O116" s="3">
        <f t="shared" si="13"/>
        <v>73</v>
      </c>
      <c r="P116" s="3" t="b">
        <f t="shared" si="19"/>
        <v>1</v>
      </c>
      <c r="Q116" t="b">
        <f t="shared" si="20"/>
        <v>0</v>
      </c>
      <c r="T116">
        <f t="shared" ca="1" si="21"/>
        <v>0.70916940471516687</v>
      </c>
    </row>
    <row r="117" spans="3:20" x14ac:dyDescent="0.2">
      <c r="C117" s="3">
        <f t="shared" si="11"/>
        <v>149.04971943600154</v>
      </c>
      <c r="D117" t="b">
        <f t="shared" si="14"/>
        <v>0</v>
      </c>
      <c r="E117">
        <f t="shared" si="15"/>
        <v>0</v>
      </c>
      <c r="F117" s="3">
        <f t="shared" si="12"/>
        <v>28.726949507487049</v>
      </c>
      <c r="G117" s="3">
        <f t="shared" si="16"/>
        <v>0</v>
      </c>
      <c r="H117" s="3">
        <f t="shared" si="17"/>
        <v>120.32276992851449</v>
      </c>
      <c r="I117" t="b">
        <f t="shared" si="18"/>
        <v>1</v>
      </c>
      <c r="K117">
        <v>0.74703324810036098</v>
      </c>
      <c r="L117">
        <v>0.26038325156832776</v>
      </c>
      <c r="M117">
        <v>0.49856434488680679</v>
      </c>
      <c r="O117" s="3">
        <f t="shared" si="13"/>
        <v>149</v>
      </c>
      <c r="P117" s="3" t="b">
        <f t="shared" si="19"/>
        <v>0</v>
      </c>
      <c r="Q117" t="b">
        <f t="shared" si="20"/>
        <v>1</v>
      </c>
      <c r="T117">
        <f t="shared" ca="1" si="21"/>
        <v>0.83505973019427893</v>
      </c>
    </row>
    <row r="118" spans="3:20" x14ac:dyDescent="0.2">
      <c r="C118" s="3">
        <f t="shared" si="11"/>
        <v>125.44313797824449</v>
      </c>
      <c r="D118" t="b">
        <f t="shared" si="14"/>
        <v>0</v>
      </c>
      <c r="E118">
        <f t="shared" si="15"/>
        <v>0</v>
      </c>
      <c r="F118" s="3">
        <f t="shared" si="12"/>
        <v>288.82213395078088</v>
      </c>
      <c r="G118" s="3">
        <f t="shared" si="16"/>
        <v>0</v>
      </c>
      <c r="H118" s="3">
        <f t="shared" si="17"/>
        <v>-163.37899597253639</v>
      </c>
      <c r="I118" t="b">
        <f t="shared" si="18"/>
        <v>0</v>
      </c>
      <c r="K118">
        <v>0.64721189036971316</v>
      </c>
      <c r="L118">
        <v>0.95212447224354813</v>
      </c>
      <c r="M118">
        <v>0.21343083694987852</v>
      </c>
      <c r="O118" s="3">
        <f t="shared" si="13"/>
        <v>125</v>
      </c>
      <c r="P118" s="3" t="b">
        <f t="shared" si="19"/>
        <v>0</v>
      </c>
      <c r="Q118" t="b">
        <f t="shared" si="20"/>
        <v>0</v>
      </c>
      <c r="T118">
        <f t="shared" ca="1" si="21"/>
        <v>0.71703939045306408</v>
      </c>
    </row>
    <row r="119" spans="3:20" x14ac:dyDescent="0.2">
      <c r="C119" s="3">
        <f t="shared" si="11"/>
        <v>258.72694055782921</v>
      </c>
      <c r="D119" t="b">
        <f t="shared" si="14"/>
        <v>1</v>
      </c>
      <c r="E119">
        <f t="shared" si="15"/>
        <v>0</v>
      </c>
      <c r="F119" s="3">
        <f t="shared" si="12"/>
        <v>127.81125695978784</v>
      </c>
      <c r="G119" s="3">
        <f t="shared" si="16"/>
        <v>10.663459818399705</v>
      </c>
      <c r="H119" s="3">
        <f t="shared" si="17"/>
        <v>120.25222377964167</v>
      </c>
      <c r="I119" t="b">
        <f t="shared" si="18"/>
        <v>1</v>
      </c>
      <c r="K119">
        <v>0.94344163337379994</v>
      </c>
      <c r="L119">
        <v>0.80249159670353232</v>
      </c>
      <c r="M119">
        <v>0.71727412568341842</v>
      </c>
      <c r="O119" s="3">
        <f t="shared" si="13"/>
        <v>259</v>
      </c>
      <c r="P119" s="3" t="b">
        <f t="shared" si="19"/>
        <v>1</v>
      </c>
      <c r="Q119" t="b">
        <f t="shared" si="20"/>
        <v>1</v>
      </c>
      <c r="T119">
        <f t="shared" ca="1" si="21"/>
        <v>0.73500042558813317</v>
      </c>
    </row>
    <row r="120" spans="3:20" x14ac:dyDescent="0.2">
      <c r="C120" s="3">
        <f t="shared" si="11"/>
        <v>119.59786517386357</v>
      </c>
      <c r="D120" t="b">
        <f t="shared" si="14"/>
        <v>0</v>
      </c>
      <c r="E120">
        <f t="shared" si="15"/>
        <v>0</v>
      </c>
      <c r="F120" s="3">
        <f t="shared" si="12"/>
        <v>54.21211031789062</v>
      </c>
      <c r="G120" s="3">
        <f t="shared" si="16"/>
        <v>0</v>
      </c>
      <c r="H120" s="3">
        <f t="shared" si="17"/>
        <v>65.385754855972948</v>
      </c>
      <c r="I120" t="b">
        <f t="shared" si="18"/>
        <v>1</v>
      </c>
      <c r="K120">
        <v>0.61725323467405335</v>
      </c>
      <c r="L120">
        <v>0.49716925742732565</v>
      </c>
      <c r="M120">
        <v>3.9734031624375943E-2</v>
      </c>
      <c r="O120" s="3">
        <f t="shared" si="13"/>
        <v>120</v>
      </c>
      <c r="P120" s="3" t="b">
        <f t="shared" si="19"/>
        <v>0</v>
      </c>
      <c r="Q120" t="b">
        <f t="shared" si="20"/>
        <v>1</v>
      </c>
      <c r="T120">
        <f t="shared" ca="1" si="21"/>
        <v>3.1001089192456477E-2</v>
      </c>
    </row>
    <row r="121" spans="3:20" x14ac:dyDescent="0.2">
      <c r="C121" s="3">
        <f t="shared" si="11"/>
        <v>39.547128005367952</v>
      </c>
      <c r="D121" t="b">
        <f t="shared" si="14"/>
        <v>0</v>
      </c>
      <c r="E121">
        <f t="shared" si="15"/>
        <v>0</v>
      </c>
      <c r="F121" s="3">
        <f t="shared" si="12"/>
        <v>71.636379560930578</v>
      </c>
      <c r="G121" s="3">
        <f t="shared" si="16"/>
        <v>0</v>
      </c>
      <c r="H121" s="3">
        <f t="shared" si="17"/>
        <v>-32.089251555562626</v>
      </c>
      <c r="I121" t="b">
        <f t="shared" si="18"/>
        <v>0</v>
      </c>
      <c r="K121">
        <v>6.1036766254356167E-2</v>
      </c>
      <c r="L121">
        <v>0.60703636889345114</v>
      </c>
      <c r="M121">
        <v>0.15739518109062101</v>
      </c>
      <c r="O121" s="3">
        <f t="shared" si="13"/>
        <v>40</v>
      </c>
      <c r="P121" s="3" t="b">
        <f t="shared" si="19"/>
        <v>0</v>
      </c>
      <c r="Q121" t="b">
        <f t="shared" si="20"/>
        <v>0</v>
      </c>
      <c r="T121">
        <f t="shared" ca="1" si="21"/>
        <v>0.49599283219265811</v>
      </c>
    </row>
    <row r="122" spans="3:20" x14ac:dyDescent="0.2">
      <c r="C122" s="3">
        <f t="shared" si="11"/>
        <v>81.115984615967051</v>
      </c>
      <c r="D122" t="b">
        <f t="shared" si="14"/>
        <v>0</v>
      </c>
      <c r="E122">
        <f t="shared" si="15"/>
        <v>0</v>
      </c>
      <c r="F122" s="3">
        <f t="shared" si="12"/>
        <v>5.4877597057409409</v>
      </c>
      <c r="G122" s="3">
        <f t="shared" si="16"/>
        <v>0</v>
      </c>
      <c r="H122" s="3">
        <f t="shared" si="17"/>
        <v>75.628224910226109</v>
      </c>
      <c r="I122" t="b">
        <f t="shared" si="18"/>
        <v>1</v>
      </c>
      <c r="K122">
        <v>0.36361338332410742</v>
      </c>
      <c r="L122">
        <v>1.07957043174437E-2</v>
      </c>
      <c r="M122">
        <v>0.15979155572220705</v>
      </c>
      <c r="O122" s="3">
        <f t="shared" si="13"/>
        <v>81</v>
      </c>
      <c r="P122" s="3" t="b">
        <f t="shared" si="19"/>
        <v>0</v>
      </c>
      <c r="Q122" t="b">
        <f t="shared" si="20"/>
        <v>1</v>
      </c>
      <c r="T122">
        <f t="shared" ca="1" si="21"/>
        <v>0.79520765057176046</v>
      </c>
    </row>
    <row r="123" spans="3:20" x14ac:dyDescent="0.2">
      <c r="C123" s="3">
        <f t="shared" si="11"/>
        <v>296.70038925019406</v>
      </c>
      <c r="D123" t="b">
        <f t="shared" si="14"/>
        <v>0</v>
      </c>
      <c r="E123">
        <f t="shared" si="15"/>
        <v>0</v>
      </c>
      <c r="F123" s="3">
        <f t="shared" si="12"/>
        <v>35.129683554523801</v>
      </c>
      <c r="G123" s="3">
        <f t="shared" si="16"/>
        <v>0</v>
      </c>
      <c r="H123" s="3">
        <f t="shared" si="17"/>
        <v>261.57070569567026</v>
      </c>
      <c r="I123" t="b">
        <f t="shared" si="18"/>
        <v>1</v>
      </c>
      <c r="K123">
        <v>0.96505228612040161</v>
      </c>
      <c r="L123">
        <v>0.32962331546495094</v>
      </c>
      <c r="M123">
        <v>0.11037672514258012</v>
      </c>
      <c r="O123" s="3">
        <f t="shared" si="13"/>
        <v>297</v>
      </c>
      <c r="P123" s="3" t="b">
        <f t="shared" si="19"/>
        <v>0</v>
      </c>
      <c r="Q123" t="b">
        <f t="shared" si="20"/>
        <v>1</v>
      </c>
      <c r="T123">
        <f t="shared" ca="1" si="21"/>
        <v>0.70509105442454811</v>
      </c>
    </row>
    <row r="124" spans="3:20" x14ac:dyDescent="0.2">
      <c r="C124" s="3">
        <f t="shared" si="11"/>
        <v>132.75362978129141</v>
      </c>
      <c r="D124" t="b">
        <f t="shared" si="14"/>
        <v>0</v>
      </c>
      <c r="E124">
        <f t="shared" si="15"/>
        <v>0</v>
      </c>
      <c r="F124" s="3">
        <f t="shared" si="12"/>
        <v>116.55058493322909</v>
      </c>
      <c r="G124" s="3">
        <f t="shared" si="16"/>
        <v>0</v>
      </c>
      <c r="H124" s="3">
        <f t="shared" si="17"/>
        <v>16.203044848062319</v>
      </c>
      <c r="I124" t="b">
        <f t="shared" si="18"/>
        <v>0</v>
      </c>
      <c r="K124">
        <v>0.68161084492768742</v>
      </c>
      <c r="L124">
        <v>0.77587189271596135</v>
      </c>
      <c r="M124">
        <v>0.34224494231344071</v>
      </c>
      <c r="O124" s="3">
        <f t="shared" si="13"/>
        <v>133</v>
      </c>
      <c r="P124" s="3" t="b">
        <f t="shared" si="19"/>
        <v>0</v>
      </c>
      <c r="Q124" t="b">
        <f t="shared" si="20"/>
        <v>0</v>
      </c>
      <c r="T124">
        <f t="shared" ca="1" si="21"/>
        <v>0.67590126452740373</v>
      </c>
    </row>
    <row r="125" spans="3:20" x14ac:dyDescent="0.2">
      <c r="C125" s="3">
        <f t="shared" si="11"/>
        <v>118.7672440197472</v>
      </c>
      <c r="D125" t="b">
        <f t="shared" si="14"/>
        <v>1</v>
      </c>
      <c r="E125">
        <f t="shared" si="15"/>
        <v>0</v>
      </c>
      <c r="F125" s="3">
        <f t="shared" si="12"/>
        <v>19.868541227450553</v>
      </c>
      <c r="G125" s="3">
        <f t="shared" si="16"/>
        <v>12.4375862163793</v>
      </c>
      <c r="H125" s="3">
        <f t="shared" si="17"/>
        <v>86.461116575917345</v>
      </c>
      <c r="I125" t="b">
        <f t="shared" si="18"/>
        <v>1</v>
      </c>
      <c r="K125">
        <v>0.61281332085239049</v>
      </c>
      <c r="L125">
        <v>0.15604115523015427</v>
      </c>
      <c r="M125">
        <v>0.81126378260369481</v>
      </c>
      <c r="O125" s="3">
        <f t="shared" si="13"/>
        <v>119</v>
      </c>
      <c r="P125" s="3" t="b">
        <f t="shared" si="19"/>
        <v>1</v>
      </c>
      <c r="Q125" t="b">
        <f t="shared" si="20"/>
        <v>1</v>
      </c>
      <c r="T125">
        <f t="shared" ca="1" si="21"/>
        <v>0.6633495475249821</v>
      </c>
    </row>
    <row r="126" spans="3:20" x14ac:dyDescent="0.2">
      <c r="C126" s="3">
        <f t="shared" si="11"/>
        <v>227.08212436265595</v>
      </c>
      <c r="D126" t="b">
        <f t="shared" si="14"/>
        <v>0</v>
      </c>
      <c r="E126">
        <f t="shared" si="15"/>
        <v>0</v>
      </c>
      <c r="F126" s="3">
        <f t="shared" si="12"/>
        <v>55.928184532311434</v>
      </c>
      <c r="G126" s="3">
        <f t="shared" si="16"/>
        <v>0</v>
      </c>
      <c r="H126" s="3">
        <f t="shared" si="17"/>
        <v>171.15393983034451</v>
      </c>
      <c r="I126" t="b">
        <f t="shared" si="18"/>
        <v>1</v>
      </c>
      <c r="K126">
        <v>0.91417207823386393</v>
      </c>
      <c r="L126">
        <v>0.50960099482728871</v>
      </c>
      <c r="M126">
        <v>0.16323263248646369</v>
      </c>
      <c r="O126" s="3">
        <f t="shared" si="13"/>
        <v>227</v>
      </c>
      <c r="P126" s="3" t="b">
        <f t="shared" si="19"/>
        <v>0</v>
      </c>
      <c r="Q126" t="b">
        <f t="shared" si="20"/>
        <v>1</v>
      </c>
      <c r="T126">
        <f t="shared" ca="1" si="21"/>
        <v>0.6092426780719129</v>
      </c>
    </row>
    <row r="127" spans="3:20" x14ac:dyDescent="0.2">
      <c r="C127" s="3">
        <f t="shared" si="11"/>
        <v>227.19707836334206</v>
      </c>
      <c r="D127" t="b">
        <f t="shared" si="14"/>
        <v>1</v>
      </c>
      <c r="E127">
        <f t="shared" si="15"/>
        <v>0</v>
      </c>
      <c r="F127" s="3">
        <f t="shared" si="12"/>
        <v>56.879702827933016</v>
      </c>
      <c r="G127" s="3">
        <f t="shared" si="16"/>
        <v>12.904859732007521</v>
      </c>
      <c r="H127" s="3">
        <f t="shared" si="17"/>
        <v>157.41251580340153</v>
      </c>
      <c r="I127" t="b">
        <f t="shared" si="18"/>
        <v>1</v>
      </c>
      <c r="K127">
        <v>0.91430421292040609</v>
      </c>
      <c r="L127">
        <v>0.51632756199015495</v>
      </c>
      <c r="M127">
        <v>0.83054592909606362</v>
      </c>
      <c r="O127" s="3">
        <f t="shared" si="13"/>
        <v>227</v>
      </c>
      <c r="P127" s="3" t="b">
        <f t="shared" si="19"/>
        <v>1</v>
      </c>
      <c r="Q127" t="b">
        <f t="shared" si="20"/>
        <v>1</v>
      </c>
      <c r="T127">
        <f t="shared" ca="1" si="21"/>
        <v>0.44749756485692893</v>
      </c>
    </row>
    <row r="128" spans="3:20" x14ac:dyDescent="0.2">
      <c r="C128" s="3">
        <f t="shared" si="11"/>
        <v>85.187391169460909</v>
      </c>
      <c r="D128" t="b">
        <f t="shared" si="14"/>
        <v>0</v>
      </c>
      <c r="E128">
        <f t="shared" si="15"/>
        <v>0</v>
      </c>
      <c r="F128" s="3">
        <f t="shared" si="12"/>
        <v>187.45934647864087</v>
      </c>
      <c r="G128" s="3">
        <f t="shared" si="16"/>
        <v>0</v>
      </c>
      <c r="H128" s="3">
        <f t="shared" si="17"/>
        <v>-102.27195530917996</v>
      </c>
      <c r="I128" t="b">
        <f t="shared" si="18"/>
        <v>0</v>
      </c>
      <c r="K128">
        <v>0.39465967062016272</v>
      </c>
      <c r="L128">
        <v>0.89131692043886579</v>
      </c>
      <c r="M128">
        <v>0.37530794532381495</v>
      </c>
      <c r="O128" s="3">
        <f t="shared" si="13"/>
        <v>85</v>
      </c>
      <c r="P128" s="3" t="b">
        <f t="shared" si="19"/>
        <v>0</v>
      </c>
      <c r="Q128" t="b">
        <f t="shared" si="20"/>
        <v>0</v>
      </c>
      <c r="T128">
        <f t="shared" ca="1" si="21"/>
        <v>0.42546826800463522</v>
      </c>
    </row>
    <row r="129" spans="3:20" x14ac:dyDescent="0.2">
      <c r="C129" s="3">
        <f t="shared" si="11"/>
        <v>67.386635194799624</v>
      </c>
      <c r="D129" t="b">
        <f t="shared" si="14"/>
        <v>0</v>
      </c>
      <c r="E129">
        <f t="shared" si="15"/>
        <v>0</v>
      </c>
      <c r="F129" s="3">
        <f t="shared" si="12"/>
        <v>12.815927497633204</v>
      </c>
      <c r="G129" s="3">
        <f t="shared" si="16"/>
        <v>0</v>
      </c>
      <c r="H129" s="3">
        <f t="shared" si="17"/>
        <v>54.570707697166419</v>
      </c>
      <c r="I129" t="b">
        <f t="shared" si="18"/>
        <v>1</v>
      </c>
      <c r="K129">
        <v>0.25531004284026459</v>
      </c>
      <c r="L129">
        <v>7.3625338020060549E-2</v>
      </c>
      <c r="M129">
        <v>9.931943065709059E-2</v>
      </c>
      <c r="O129" s="3">
        <f t="shared" si="13"/>
        <v>67</v>
      </c>
      <c r="P129" s="3" t="b">
        <f t="shared" si="19"/>
        <v>0</v>
      </c>
      <c r="Q129" t="b">
        <f t="shared" si="20"/>
        <v>1</v>
      </c>
      <c r="T129">
        <f t="shared" ca="1" si="21"/>
        <v>0.92868734411625975</v>
      </c>
    </row>
    <row r="130" spans="3:20" x14ac:dyDescent="0.2">
      <c r="C130" s="3">
        <f t="shared" si="11"/>
        <v>139.91257135013583</v>
      </c>
      <c r="D130" t="b">
        <f t="shared" si="14"/>
        <v>1</v>
      </c>
      <c r="E130">
        <f t="shared" si="15"/>
        <v>0</v>
      </c>
      <c r="F130" s="3">
        <f t="shared" si="12"/>
        <v>85.082656887399565</v>
      </c>
      <c r="G130" s="3">
        <f t="shared" si="16"/>
        <v>18.301446521389668</v>
      </c>
      <c r="H130" s="3">
        <f t="shared" si="17"/>
        <v>36.528467941346605</v>
      </c>
      <c r="I130" t="b">
        <f t="shared" si="18"/>
        <v>0</v>
      </c>
      <c r="K130">
        <v>0.7121736216123038</v>
      </c>
      <c r="L130">
        <v>0.67134249175440908</v>
      </c>
      <c r="M130">
        <v>0.95104557230827469</v>
      </c>
      <c r="O130" s="3">
        <f t="shared" si="13"/>
        <v>140</v>
      </c>
      <c r="P130" s="3" t="b">
        <f t="shared" si="19"/>
        <v>1</v>
      </c>
      <c r="Q130" t="b">
        <f t="shared" si="20"/>
        <v>0</v>
      </c>
      <c r="T130">
        <f t="shared" ca="1" si="21"/>
        <v>0.36204250517808489</v>
      </c>
    </row>
    <row r="131" spans="3:20" x14ac:dyDescent="0.2">
      <c r="C131" s="3">
        <f t="shared" si="11"/>
        <v>97.833765753371964</v>
      </c>
      <c r="D131" t="b">
        <f t="shared" si="14"/>
        <v>0</v>
      </c>
      <c r="E131">
        <f t="shared" si="15"/>
        <v>0</v>
      </c>
      <c r="F131" s="3">
        <f t="shared" si="12"/>
        <v>218.02885608918064</v>
      </c>
      <c r="G131" s="3">
        <f t="shared" si="16"/>
        <v>0</v>
      </c>
      <c r="H131" s="3">
        <f t="shared" si="17"/>
        <v>-120.19509033580867</v>
      </c>
      <c r="I131" t="b">
        <f t="shared" si="18"/>
        <v>0</v>
      </c>
      <c r="K131">
        <v>0.48544156331731203</v>
      </c>
      <c r="L131">
        <v>0.91691678890269057</v>
      </c>
      <c r="M131">
        <v>0.19142503936875277</v>
      </c>
      <c r="O131" s="3">
        <f t="shared" si="13"/>
        <v>98</v>
      </c>
      <c r="P131" s="3" t="b">
        <f t="shared" si="19"/>
        <v>0</v>
      </c>
      <c r="Q131" t="b">
        <f t="shared" si="20"/>
        <v>0</v>
      </c>
      <c r="T131">
        <f t="shared" ca="1" si="21"/>
        <v>0.6109789481656599</v>
      </c>
    </row>
    <row r="132" spans="3:20" x14ac:dyDescent="0.2">
      <c r="C132" s="3">
        <f t="shared" si="11"/>
        <v>159.66497681821912</v>
      </c>
      <c r="D132" t="b">
        <f t="shared" si="14"/>
        <v>1</v>
      </c>
      <c r="E132">
        <f t="shared" si="15"/>
        <v>0</v>
      </c>
      <c r="F132" s="3">
        <f t="shared" si="12"/>
        <v>23.739553251998775</v>
      </c>
      <c r="G132" s="3">
        <f t="shared" si="16"/>
        <v>12.356612683159662</v>
      </c>
      <c r="H132" s="3">
        <f t="shared" si="17"/>
        <v>123.56881088306066</v>
      </c>
      <c r="I132" t="b">
        <f t="shared" si="18"/>
        <v>1</v>
      </c>
      <c r="K132">
        <v>0.78225920684050232</v>
      </c>
      <c r="L132">
        <v>0.20246257054700978</v>
      </c>
      <c r="M132">
        <v>0.80771304647868636</v>
      </c>
      <c r="O132" s="3">
        <f t="shared" si="13"/>
        <v>160</v>
      </c>
      <c r="P132" s="3" t="b">
        <f t="shared" si="19"/>
        <v>1</v>
      </c>
      <c r="Q132" t="b">
        <f t="shared" si="20"/>
        <v>1</v>
      </c>
      <c r="T132">
        <f t="shared" ca="1" si="21"/>
        <v>0.50076966738069928</v>
      </c>
    </row>
    <row r="133" spans="3:20" x14ac:dyDescent="0.2">
      <c r="C133" s="3">
        <f t="shared" si="11"/>
        <v>25.929165778802506</v>
      </c>
      <c r="D133" t="b">
        <f t="shared" si="14"/>
        <v>1</v>
      </c>
      <c r="E133">
        <f t="shared" si="15"/>
        <v>0</v>
      </c>
      <c r="F133" s="3">
        <f t="shared" si="12"/>
        <v>42.451156708432954</v>
      </c>
      <c r="G133" s="3">
        <f t="shared" si="16"/>
        <v>9.3398566477704428</v>
      </c>
      <c r="H133" s="3">
        <f t="shared" si="17"/>
        <v>-25.861847577400891</v>
      </c>
      <c r="I133" t="b">
        <f t="shared" si="18"/>
        <v>0</v>
      </c>
      <c r="K133">
        <v>1.223496338751473E-2</v>
      </c>
      <c r="L133">
        <v>0.40065741208826289</v>
      </c>
      <c r="M133">
        <v>0.62160496358048034</v>
      </c>
      <c r="O133" s="3">
        <f t="shared" si="13"/>
        <v>26</v>
      </c>
      <c r="P133" s="3" t="b">
        <f t="shared" si="19"/>
        <v>1</v>
      </c>
      <c r="Q133" t="b">
        <f t="shared" si="20"/>
        <v>0</v>
      </c>
      <c r="T133">
        <f t="shared" ca="1" si="21"/>
        <v>0.33823615510526694</v>
      </c>
    </row>
    <row r="134" spans="3:20" x14ac:dyDescent="0.2">
      <c r="C134" s="3">
        <f t="shared" si="11"/>
        <v>177.37986900199505</v>
      </c>
      <c r="D134" t="b">
        <f t="shared" si="14"/>
        <v>0</v>
      </c>
      <c r="E134">
        <f t="shared" si="15"/>
        <v>0</v>
      </c>
      <c r="F134" s="3">
        <f t="shared" si="12"/>
        <v>40.056408831572391</v>
      </c>
      <c r="G134" s="3">
        <f t="shared" si="16"/>
        <v>0</v>
      </c>
      <c r="H134" s="3">
        <f t="shared" si="17"/>
        <v>137.32346017042266</v>
      </c>
      <c r="I134" t="b">
        <f t="shared" si="18"/>
        <v>1</v>
      </c>
      <c r="K134">
        <v>0.83026314940149604</v>
      </c>
      <c r="L134">
        <v>0.37839024739329064</v>
      </c>
      <c r="M134">
        <v>0.39871433326465844</v>
      </c>
      <c r="O134" s="3">
        <f t="shared" si="13"/>
        <v>177</v>
      </c>
      <c r="P134" s="3" t="b">
        <f t="shared" si="19"/>
        <v>0</v>
      </c>
      <c r="Q134" t="b">
        <f t="shared" si="20"/>
        <v>1</v>
      </c>
      <c r="T134">
        <f t="shared" ca="1" si="21"/>
        <v>0.1553976605200843</v>
      </c>
    </row>
    <row r="135" spans="3:20" x14ac:dyDescent="0.2">
      <c r="C135" s="3">
        <f t="shared" si="11"/>
        <v>83.528405789832348</v>
      </c>
      <c r="D135" t="b">
        <f t="shared" si="14"/>
        <v>1</v>
      </c>
      <c r="E135">
        <f t="shared" si="15"/>
        <v>0</v>
      </c>
      <c r="F135" s="3">
        <f t="shared" si="12"/>
        <v>35.337666210903187</v>
      </c>
      <c r="G135" s="3">
        <f t="shared" si="16"/>
        <v>9.9973416422807801</v>
      </c>
      <c r="H135" s="3">
        <f t="shared" si="17"/>
        <v>38.193397936648381</v>
      </c>
      <c r="I135" t="b">
        <f t="shared" si="18"/>
        <v>0</v>
      </c>
      <c r="K135">
        <v>0.38209911503898053</v>
      </c>
      <c r="L135">
        <v>0.33176285939890204</v>
      </c>
      <c r="M135">
        <v>0.67211301485201247</v>
      </c>
      <c r="O135" s="3">
        <f t="shared" si="13"/>
        <v>84</v>
      </c>
      <c r="P135" s="3" t="b">
        <f t="shared" si="19"/>
        <v>1</v>
      </c>
      <c r="Q135" t="b">
        <f t="shared" si="20"/>
        <v>0</v>
      </c>
      <c r="T135">
        <f t="shared" ca="1" si="21"/>
        <v>0.25237703508078146</v>
      </c>
    </row>
    <row r="136" spans="3:20" x14ac:dyDescent="0.2">
      <c r="C136" s="3">
        <f t="shared" ref="C136:C199" si="22">EXP(_xlfn.NORM.INV(K136,$C$6,$C$7))</f>
        <v>51.801874421754718</v>
      </c>
      <c r="D136" t="b">
        <f t="shared" si="14"/>
        <v>0</v>
      </c>
      <c r="E136">
        <f t="shared" si="15"/>
        <v>0</v>
      </c>
      <c r="F136" s="3">
        <f t="shared" ref="F136:F199" si="23">EXP(_xlfn.NORM.INV(L136,$F$6,$F$7))</f>
        <v>91.433699146062366</v>
      </c>
      <c r="G136" s="3">
        <f t="shared" si="16"/>
        <v>0</v>
      </c>
      <c r="H136" s="3">
        <f t="shared" si="17"/>
        <v>-39.631824724307648</v>
      </c>
      <c r="I136" t="b">
        <f t="shared" si="18"/>
        <v>0</v>
      </c>
      <c r="K136">
        <v>0.13648693357698904</v>
      </c>
      <c r="L136">
        <v>0.69693802331716626</v>
      </c>
      <c r="M136">
        <v>0.4876268115512199</v>
      </c>
      <c r="O136" s="3">
        <f t="shared" ref="O136:O199" si="24">ROUND(C136,0)</f>
        <v>52</v>
      </c>
      <c r="P136" s="3" t="b">
        <f t="shared" si="19"/>
        <v>0</v>
      </c>
      <c r="Q136" t="b">
        <f t="shared" si="20"/>
        <v>0</v>
      </c>
      <c r="T136">
        <f t="shared" ca="1" si="21"/>
        <v>0.55335115980855543</v>
      </c>
    </row>
    <row r="137" spans="3:20" x14ac:dyDescent="0.2">
      <c r="C137" s="3">
        <f t="shared" si="22"/>
        <v>85.712906342714362</v>
      </c>
      <c r="D137" t="b">
        <f t="shared" ref="D137:D200" si="25">M137&gt;$D$4</f>
        <v>0</v>
      </c>
      <c r="E137">
        <f t="shared" ref="E137:E200" si="26">$E$4</f>
        <v>0</v>
      </c>
      <c r="F137" s="3">
        <f t="shared" si="23"/>
        <v>21.094368785183864</v>
      </c>
      <c r="G137" s="3">
        <f t="shared" ref="G137:G200" si="27">EXP(_xlfn.NORM.INV(M137,$G$6,$G$7))*D137</f>
        <v>0</v>
      </c>
      <c r="H137" s="3">
        <f t="shared" ref="H137:H200" si="28">C137-E137-F137-G137</f>
        <v>64.618537557530502</v>
      </c>
      <c r="I137" t="b">
        <f t="shared" ref="I137:I200" si="29">H137&gt;$I$4</f>
        <v>1</v>
      </c>
      <c r="K137">
        <v>0.3986107620015279</v>
      </c>
      <c r="L137">
        <v>0.17080374197400283</v>
      </c>
      <c r="M137">
        <v>0.26292862855626553</v>
      </c>
      <c r="O137" s="3">
        <f t="shared" si="24"/>
        <v>86</v>
      </c>
      <c r="P137" s="3" t="b">
        <f t="shared" ref="P137:P200" si="30">D137</f>
        <v>0</v>
      </c>
      <c r="Q137" t="b">
        <f t="shared" ref="Q137:Q200" si="31">I137</f>
        <v>1</v>
      </c>
      <c r="T137">
        <f t="shared" ref="T137:T200" ca="1" si="32">RAND()</f>
        <v>0.62858596135973477</v>
      </c>
    </row>
    <row r="138" spans="3:20" x14ac:dyDescent="0.2">
      <c r="C138" s="3">
        <f t="shared" si="22"/>
        <v>89.002253638527577</v>
      </c>
      <c r="D138" t="b">
        <f t="shared" si="25"/>
        <v>1</v>
      </c>
      <c r="E138">
        <f t="shared" si="26"/>
        <v>0</v>
      </c>
      <c r="F138" s="3">
        <f t="shared" si="23"/>
        <v>17.933317083857464</v>
      </c>
      <c r="G138" s="3">
        <f t="shared" si="27"/>
        <v>9.243840399762016</v>
      </c>
      <c r="H138" s="3">
        <f t="shared" si="28"/>
        <v>61.825096154908103</v>
      </c>
      <c r="I138" t="b">
        <f t="shared" si="29"/>
        <v>1</v>
      </c>
      <c r="K138">
        <v>0.42301714840309979</v>
      </c>
      <c r="L138">
        <v>0.13278127512045468</v>
      </c>
      <c r="M138">
        <v>0.61372146740568034</v>
      </c>
      <c r="O138" s="3">
        <f t="shared" si="24"/>
        <v>89</v>
      </c>
      <c r="P138" s="3" t="b">
        <f t="shared" si="30"/>
        <v>1</v>
      </c>
      <c r="Q138" t="b">
        <f t="shared" si="31"/>
        <v>1</v>
      </c>
      <c r="T138">
        <f t="shared" ca="1" si="32"/>
        <v>0.46156649693973373</v>
      </c>
    </row>
    <row r="139" spans="3:20" x14ac:dyDescent="0.2">
      <c r="C139" s="3">
        <f t="shared" si="22"/>
        <v>87.920637752453018</v>
      </c>
      <c r="D139" t="b">
        <f t="shared" si="25"/>
        <v>1</v>
      </c>
      <c r="E139">
        <f t="shared" si="26"/>
        <v>0</v>
      </c>
      <c r="F139" s="3">
        <f t="shared" si="23"/>
        <v>132.26559602282612</v>
      </c>
      <c r="G139" s="3">
        <f t="shared" si="27"/>
        <v>12.429344270165593</v>
      </c>
      <c r="H139" s="3">
        <f t="shared" si="28"/>
        <v>-56.774302540538692</v>
      </c>
      <c r="I139" t="b">
        <f t="shared" si="29"/>
        <v>0</v>
      </c>
      <c r="K139">
        <v>0.41505543699759595</v>
      </c>
      <c r="L139">
        <v>0.81187097975113143</v>
      </c>
      <c r="M139">
        <v>0.81090528036237008</v>
      </c>
      <c r="O139" s="3">
        <f t="shared" si="24"/>
        <v>88</v>
      </c>
      <c r="P139" s="3" t="b">
        <f t="shared" si="30"/>
        <v>1</v>
      </c>
      <c r="Q139" t="b">
        <f t="shared" si="31"/>
        <v>0</v>
      </c>
      <c r="T139">
        <f t="shared" ca="1" si="32"/>
        <v>0.88616551676639332</v>
      </c>
    </row>
    <row r="140" spans="3:20" x14ac:dyDescent="0.2">
      <c r="C140" s="3">
        <f t="shared" si="22"/>
        <v>38.389859766344102</v>
      </c>
      <c r="D140" t="b">
        <f t="shared" si="25"/>
        <v>0</v>
      </c>
      <c r="E140">
        <f t="shared" si="26"/>
        <v>0</v>
      </c>
      <c r="F140" s="3">
        <f t="shared" si="23"/>
        <v>65.78116155319357</v>
      </c>
      <c r="G140" s="3">
        <f t="shared" si="27"/>
        <v>0</v>
      </c>
      <c r="H140" s="3">
        <f t="shared" si="28"/>
        <v>-27.391301786849468</v>
      </c>
      <c r="I140" t="b">
        <f t="shared" si="29"/>
        <v>0</v>
      </c>
      <c r="K140">
        <v>5.5285930587111509E-2</v>
      </c>
      <c r="L140">
        <v>0.5739083803801589</v>
      </c>
      <c r="M140">
        <v>0.47419675475616918</v>
      </c>
      <c r="O140" s="3">
        <f t="shared" si="24"/>
        <v>38</v>
      </c>
      <c r="P140" s="3" t="b">
        <f t="shared" si="30"/>
        <v>0</v>
      </c>
      <c r="Q140" t="b">
        <f t="shared" si="31"/>
        <v>0</v>
      </c>
      <c r="T140">
        <f t="shared" ca="1" si="32"/>
        <v>0.49184249211710074</v>
      </c>
    </row>
    <row r="141" spans="3:20" x14ac:dyDescent="0.2">
      <c r="C141" s="3">
        <f t="shared" si="22"/>
        <v>60.569976584388542</v>
      </c>
      <c r="D141" t="b">
        <f t="shared" si="25"/>
        <v>1</v>
      </c>
      <c r="E141">
        <f t="shared" si="26"/>
        <v>0</v>
      </c>
      <c r="F141" s="3">
        <f t="shared" si="23"/>
        <v>266.81327198314932</v>
      </c>
      <c r="G141" s="3">
        <f t="shared" si="27"/>
        <v>11.333756126387064</v>
      </c>
      <c r="H141" s="3">
        <f t="shared" si="28"/>
        <v>-217.57705152514785</v>
      </c>
      <c r="I141" t="b">
        <f t="shared" si="29"/>
        <v>0</v>
      </c>
      <c r="K141">
        <v>0.20168489540261381</v>
      </c>
      <c r="L141">
        <v>0.94369259356182433</v>
      </c>
      <c r="M141">
        <v>0.75700096416439533</v>
      </c>
      <c r="O141" s="3">
        <f t="shared" si="24"/>
        <v>61</v>
      </c>
      <c r="P141" s="3" t="b">
        <f t="shared" si="30"/>
        <v>1</v>
      </c>
      <c r="Q141" t="b">
        <f t="shared" si="31"/>
        <v>0</v>
      </c>
      <c r="T141">
        <f t="shared" ca="1" si="32"/>
        <v>0.4326339827463761</v>
      </c>
    </row>
    <row r="142" spans="3:20" x14ac:dyDescent="0.2">
      <c r="C142" s="3">
        <f t="shared" si="22"/>
        <v>64.285723066417845</v>
      </c>
      <c r="D142" t="b">
        <f t="shared" si="25"/>
        <v>0</v>
      </c>
      <c r="E142">
        <f t="shared" si="26"/>
        <v>0</v>
      </c>
      <c r="F142" s="3">
        <f t="shared" si="23"/>
        <v>22.047241972063674</v>
      </c>
      <c r="G142" s="3">
        <f t="shared" si="27"/>
        <v>0</v>
      </c>
      <c r="H142" s="3">
        <f t="shared" si="28"/>
        <v>42.238481094354171</v>
      </c>
      <c r="I142" t="b">
        <f t="shared" si="29"/>
        <v>1</v>
      </c>
      <c r="K142">
        <v>0.23074739614783191</v>
      </c>
      <c r="L142">
        <v>0.18225298282856472</v>
      </c>
      <c r="M142">
        <v>0.51178535670138714</v>
      </c>
      <c r="O142" s="3">
        <f t="shared" si="24"/>
        <v>64</v>
      </c>
      <c r="P142" s="3" t="b">
        <f t="shared" si="30"/>
        <v>0</v>
      </c>
      <c r="Q142" t="b">
        <f t="shared" si="31"/>
        <v>1</v>
      </c>
      <c r="T142">
        <f t="shared" ca="1" si="32"/>
        <v>0.72803699827708834</v>
      </c>
    </row>
    <row r="143" spans="3:20" x14ac:dyDescent="0.2">
      <c r="C143" s="3">
        <f t="shared" si="22"/>
        <v>53.76323408611659</v>
      </c>
      <c r="D143" t="b">
        <f t="shared" si="25"/>
        <v>1</v>
      </c>
      <c r="E143">
        <f t="shared" si="26"/>
        <v>0</v>
      </c>
      <c r="F143" s="3">
        <f t="shared" si="23"/>
        <v>41.396376463580793</v>
      </c>
      <c r="G143" s="3">
        <f t="shared" si="27"/>
        <v>17.532623132910114</v>
      </c>
      <c r="H143" s="3">
        <f t="shared" si="28"/>
        <v>-5.1657655103743174</v>
      </c>
      <c r="I143" t="b">
        <f t="shared" si="29"/>
        <v>0</v>
      </c>
      <c r="K143">
        <v>0.15049783846029074</v>
      </c>
      <c r="L143">
        <v>0.39096428808684136</v>
      </c>
      <c r="M143">
        <v>0.94170440174992676</v>
      </c>
      <c r="O143" s="3">
        <f t="shared" si="24"/>
        <v>54</v>
      </c>
      <c r="P143" s="3" t="b">
        <f t="shared" si="30"/>
        <v>1</v>
      </c>
      <c r="Q143" t="b">
        <f t="shared" si="31"/>
        <v>0</v>
      </c>
      <c r="T143">
        <f t="shared" ca="1" si="32"/>
        <v>0.16600042341163945</v>
      </c>
    </row>
    <row r="144" spans="3:20" x14ac:dyDescent="0.2">
      <c r="C144" s="3">
        <f t="shared" si="22"/>
        <v>248.70202711088237</v>
      </c>
      <c r="D144" t="b">
        <f t="shared" si="25"/>
        <v>0</v>
      </c>
      <c r="E144">
        <f t="shared" si="26"/>
        <v>0</v>
      </c>
      <c r="F144" s="3">
        <f t="shared" si="23"/>
        <v>90.919499696559512</v>
      </c>
      <c r="G144" s="3">
        <f t="shared" si="27"/>
        <v>0</v>
      </c>
      <c r="H144" s="3">
        <f t="shared" si="28"/>
        <v>157.78252741432286</v>
      </c>
      <c r="I144" t="b">
        <f t="shared" si="29"/>
        <v>1</v>
      </c>
      <c r="K144">
        <v>0.93555271765977666</v>
      </c>
      <c r="L144">
        <v>0.69496533530248217</v>
      </c>
      <c r="M144">
        <v>0.16355084197224612</v>
      </c>
      <c r="O144" s="3">
        <f t="shared" si="24"/>
        <v>249</v>
      </c>
      <c r="P144" s="3" t="b">
        <f t="shared" si="30"/>
        <v>0</v>
      </c>
      <c r="Q144" t="b">
        <f t="shared" si="31"/>
        <v>1</v>
      </c>
      <c r="T144">
        <f t="shared" ca="1" si="32"/>
        <v>0.36705750556519712</v>
      </c>
    </row>
    <row r="145" spans="3:20" x14ac:dyDescent="0.2">
      <c r="C145" s="3">
        <f t="shared" si="22"/>
        <v>202.66194464276703</v>
      </c>
      <c r="D145" t="b">
        <f t="shared" si="25"/>
        <v>0</v>
      </c>
      <c r="E145">
        <f t="shared" si="26"/>
        <v>0</v>
      </c>
      <c r="F145" s="3">
        <f t="shared" si="23"/>
        <v>34.377129674808643</v>
      </c>
      <c r="G145" s="3">
        <f t="shared" si="27"/>
        <v>0</v>
      </c>
      <c r="H145" s="3">
        <f t="shared" si="28"/>
        <v>168.28481496795837</v>
      </c>
      <c r="I145" t="b">
        <f t="shared" si="29"/>
        <v>1</v>
      </c>
      <c r="K145">
        <v>0.88045848482310096</v>
      </c>
      <c r="L145">
        <v>0.32182251037447285</v>
      </c>
      <c r="M145">
        <v>3.4760711163410396E-2</v>
      </c>
      <c r="O145" s="3">
        <f t="shared" si="24"/>
        <v>203</v>
      </c>
      <c r="P145" s="3" t="b">
        <f t="shared" si="30"/>
        <v>0</v>
      </c>
      <c r="Q145" t="b">
        <f t="shared" si="31"/>
        <v>1</v>
      </c>
      <c r="T145">
        <f t="shared" ca="1" si="32"/>
        <v>0.997969408858844</v>
      </c>
    </row>
    <row r="146" spans="3:20" x14ac:dyDescent="0.2">
      <c r="C146" s="3">
        <f t="shared" si="22"/>
        <v>71.992207725932744</v>
      </c>
      <c r="D146" t="b">
        <f t="shared" si="25"/>
        <v>0</v>
      </c>
      <c r="E146">
        <f t="shared" si="26"/>
        <v>0</v>
      </c>
      <c r="F146" s="3">
        <f t="shared" si="23"/>
        <v>26.801571327258351</v>
      </c>
      <c r="G146" s="3">
        <f t="shared" si="27"/>
        <v>0</v>
      </c>
      <c r="H146" s="3">
        <f t="shared" si="28"/>
        <v>45.190636398674393</v>
      </c>
      <c r="I146" t="b">
        <f t="shared" si="29"/>
        <v>1</v>
      </c>
      <c r="K146">
        <v>0.29195336340816425</v>
      </c>
      <c r="L146">
        <v>0.23837499664362893</v>
      </c>
      <c r="M146">
        <v>0.5882370128564266</v>
      </c>
      <c r="O146" s="3">
        <f t="shared" si="24"/>
        <v>72</v>
      </c>
      <c r="P146" s="3" t="b">
        <f t="shared" si="30"/>
        <v>0</v>
      </c>
      <c r="Q146" t="b">
        <f t="shared" si="31"/>
        <v>1</v>
      </c>
      <c r="T146">
        <f t="shared" ca="1" si="32"/>
        <v>3.9846797041874105E-2</v>
      </c>
    </row>
    <row r="147" spans="3:20" x14ac:dyDescent="0.2">
      <c r="C147" s="3">
        <f t="shared" si="22"/>
        <v>104.84055266530028</v>
      </c>
      <c r="D147" t="b">
        <f t="shared" si="25"/>
        <v>0</v>
      </c>
      <c r="E147">
        <f t="shared" si="26"/>
        <v>0</v>
      </c>
      <c r="F147" s="3">
        <f t="shared" si="23"/>
        <v>114.426001280674</v>
      </c>
      <c r="G147" s="3">
        <f t="shared" si="27"/>
        <v>0</v>
      </c>
      <c r="H147" s="3">
        <f t="shared" si="28"/>
        <v>-9.5854486153737213</v>
      </c>
      <c r="I147" t="b">
        <f t="shared" si="29"/>
        <v>0</v>
      </c>
      <c r="K147">
        <v>0.53139782708076955</v>
      </c>
      <c r="L147">
        <v>0.77032826048540959</v>
      </c>
      <c r="M147">
        <v>0.15010410140656549</v>
      </c>
      <c r="O147" s="3">
        <f t="shared" si="24"/>
        <v>105</v>
      </c>
      <c r="P147" s="3" t="b">
        <f t="shared" si="30"/>
        <v>0</v>
      </c>
      <c r="Q147" t="b">
        <f t="shared" si="31"/>
        <v>0</v>
      </c>
      <c r="T147">
        <f t="shared" ca="1" si="32"/>
        <v>0.4834362533998624</v>
      </c>
    </row>
    <row r="148" spans="3:20" x14ac:dyDescent="0.2">
      <c r="C148" s="3">
        <f t="shared" si="22"/>
        <v>66.402904710056021</v>
      </c>
      <c r="D148" t="b">
        <f t="shared" si="25"/>
        <v>1</v>
      </c>
      <c r="E148">
        <f t="shared" si="26"/>
        <v>0</v>
      </c>
      <c r="F148" s="3">
        <f t="shared" si="23"/>
        <v>51.387416965579831</v>
      </c>
      <c r="G148" s="3">
        <f t="shared" si="27"/>
        <v>13.409313040282974</v>
      </c>
      <c r="H148" s="3">
        <f t="shared" si="28"/>
        <v>1.6061747041932151</v>
      </c>
      <c r="I148" t="b">
        <f t="shared" si="29"/>
        <v>0</v>
      </c>
      <c r="K148">
        <v>0.24749861991238242</v>
      </c>
      <c r="L148">
        <v>0.4758362332381324</v>
      </c>
      <c r="M148">
        <v>0.84920176023935201</v>
      </c>
      <c r="O148" s="3">
        <f t="shared" si="24"/>
        <v>66</v>
      </c>
      <c r="P148" s="3" t="b">
        <f t="shared" si="30"/>
        <v>1</v>
      </c>
      <c r="Q148" t="b">
        <f t="shared" si="31"/>
        <v>0</v>
      </c>
      <c r="T148">
        <f t="shared" ca="1" si="32"/>
        <v>0.84433662721007163</v>
      </c>
    </row>
    <row r="149" spans="3:20" x14ac:dyDescent="0.2">
      <c r="C149" s="3">
        <f t="shared" si="22"/>
        <v>133.55829072146818</v>
      </c>
      <c r="D149" t="b">
        <f t="shared" si="25"/>
        <v>1</v>
      </c>
      <c r="E149">
        <f t="shared" si="26"/>
        <v>0</v>
      </c>
      <c r="F149" s="3">
        <f t="shared" si="23"/>
        <v>163.11390554616705</v>
      </c>
      <c r="G149" s="3">
        <f t="shared" si="27"/>
        <v>12.849555457741465</v>
      </c>
      <c r="H149" s="3">
        <f t="shared" si="28"/>
        <v>-42.405170282440331</v>
      </c>
      <c r="I149" t="b">
        <f t="shared" si="29"/>
        <v>0</v>
      </c>
      <c r="K149">
        <v>0.68519637361113495</v>
      </c>
      <c r="L149">
        <v>0.86312089651216606</v>
      </c>
      <c r="M149">
        <v>0.82836789964476976</v>
      </c>
      <c r="O149" s="3">
        <f t="shared" si="24"/>
        <v>134</v>
      </c>
      <c r="P149" s="3" t="b">
        <f t="shared" si="30"/>
        <v>1</v>
      </c>
      <c r="Q149" t="b">
        <f t="shared" si="31"/>
        <v>0</v>
      </c>
      <c r="T149">
        <f t="shared" ca="1" si="32"/>
        <v>0.92310510555104686</v>
      </c>
    </row>
    <row r="150" spans="3:20" x14ac:dyDescent="0.2">
      <c r="C150" s="3">
        <f t="shared" si="22"/>
        <v>75.011325978566845</v>
      </c>
      <c r="D150" t="b">
        <f t="shared" si="25"/>
        <v>1</v>
      </c>
      <c r="E150">
        <f t="shared" si="26"/>
        <v>0</v>
      </c>
      <c r="F150" s="3">
        <f t="shared" si="23"/>
        <v>9.2341613238459903</v>
      </c>
      <c r="G150" s="3">
        <f t="shared" si="27"/>
        <v>13.341325067485782</v>
      </c>
      <c r="H150" s="3">
        <f t="shared" si="28"/>
        <v>52.435839587235066</v>
      </c>
      <c r="I150" t="b">
        <f t="shared" si="29"/>
        <v>1</v>
      </c>
      <c r="K150">
        <v>0.31589161458455584</v>
      </c>
      <c r="L150">
        <v>3.7776699712098294E-2</v>
      </c>
      <c r="M150">
        <v>0.84681053031589759</v>
      </c>
      <c r="O150" s="3">
        <f t="shared" si="24"/>
        <v>75</v>
      </c>
      <c r="P150" s="3" t="b">
        <f t="shared" si="30"/>
        <v>1</v>
      </c>
      <c r="Q150" t="b">
        <f t="shared" si="31"/>
        <v>1</v>
      </c>
      <c r="T150">
        <f t="shared" ca="1" si="32"/>
        <v>0.86279525392009138</v>
      </c>
    </row>
    <row r="151" spans="3:20" x14ac:dyDescent="0.2">
      <c r="C151" s="3">
        <f t="shared" si="22"/>
        <v>125.18191652756701</v>
      </c>
      <c r="D151" t="b">
        <f t="shared" si="25"/>
        <v>1</v>
      </c>
      <c r="E151">
        <f t="shared" si="26"/>
        <v>0</v>
      </c>
      <c r="F151" s="3">
        <f t="shared" si="23"/>
        <v>36.179704940815839</v>
      </c>
      <c r="G151" s="3">
        <f t="shared" si="27"/>
        <v>11.67584680866376</v>
      </c>
      <c r="H151" s="3">
        <f t="shared" si="28"/>
        <v>77.326364778087409</v>
      </c>
      <c r="I151" t="b">
        <f t="shared" si="29"/>
        <v>1</v>
      </c>
      <c r="K151">
        <v>0.64592048434264837</v>
      </c>
      <c r="L151">
        <v>0.34035235650902806</v>
      </c>
      <c r="M151">
        <v>0.77522383825639141</v>
      </c>
      <c r="O151" s="3">
        <f t="shared" si="24"/>
        <v>125</v>
      </c>
      <c r="P151" s="3" t="b">
        <f t="shared" si="30"/>
        <v>1</v>
      </c>
      <c r="Q151" t="b">
        <f t="shared" si="31"/>
        <v>1</v>
      </c>
      <c r="T151">
        <f t="shared" ca="1" si="32"/>
        <v>0.18123115144854696</v>
      </c>
    </row>
    <row r="152" spans="3:20" x14ac:dyDescent="0.2">
      <c r="C152" s="3">
        <f t="shared" si="22"/>
        <v>106.48343009321397</v>
      </c>
      <c r="D152" t="b">
        <f t="shared" si="25"/>
        <v>0</v>
      </c>
      <c r="E152">
        <f t="shared" si="26"/>
        <v>0</v>
      </c>
      <c r="F152" s="3">
        <f t="shared" si="23"/>
        <v>74.861491525571225</v>
      </c>
      <c r="G152" s="3">
        <f t="shared" si="27"/>
        <v>0</v>
      </c>
      <c r="H152" s="3">
        <f t="shared" si="28"/>
        <v>31.621938567642744</v>
      </c>
      <c r="I152" t="b">
        <f t="shared" si="29"/>
        <v>0</v>
      </c>
      <c r="K152">
        <v>0.54169254071531281</v>
      </c>
      <c r="L152">
        <v>0.62386197172638147</v>
      </c>
      <c r="M152">
        <v>0.46638190567898918</v>
      </c>
      <c r="O152" s="3">
        <f t="shared" si="24"/>
        <v>106</v>
      </c>
      <c r="P152" s="3" t="b">
        <f t="shared" si="30"/>
        <v>0</v>
      </c>
      <c r="Q152" t="b">
        <f t="shared" si="31"/>
        <v>0</v>
      </c>
      <c r="T152">
        <f t="shared" ca="1" si="32"/>
        <v>0.89622746847434975</v>
      </c>
    </row>
    <row r="153" spans="3:20" x14ac:dyDescent="0.2">
      <c r="C153" s="3">
        <f t="shared" si="22"/>
        <v>28.492235975926434</v>
      </c>
      <c r="D153" t="b">
        <f t="shared" si="25"/>
        <v>1</v>
      </c>
      <c r="E153">
        <f t="shared" si="26"/>
        <v>0</v>
      </c>
      <c r="F153" s="3">
        <f t="shared" si="23"/>
        <v>173.78094356301659</v>
      </c>
      <c r="G153" s="3">
        <f t="shared" si="27"/>
        <v>12.759289279990435</v>
      </c>
      <c r="H153" s="3">
        <f t="shared" si="28"/>
        <v>-158.0479968670806</v>
      </c>
      <c r="I153" t="b">
        <f t="shared" si="29"/>
        <v>0</v>
      </c>
      <c r="K153">
        <v>1.8194034768220124E-2</v>
      </c>
      <c r="L153">
        <v>0.87652626234936593</v>
      </c>
      <c r="M153">
        <v>0.8247541740530776</v>
      </c>
      <c r="O153" s="3">
        <f t="shared" si="24"/>
        <v>28</v>
      </c>
      <c r="P153" s="3" t="b">
        <f t="shared" si="30"/>
        <v>1</v>
      </c>
      <c r="Q153" t="b">
        <f t="shared" si="31"/>
        <v>0</v>
      </c>
      <c r="T153">
        <f t="shared" ca="1" si="32"/>
        <v>0.50374652635947925</v>
      </c>
    </row>
    <row r="154" spans="3:20" x14ac:dyDescent="0.2">
      <c r="C154" s="3">
        <f t="shared" si="22"/>
        <v>74.015197541072652</v>
      </c>
      <c r="D154" t="b">
        <f t="shared" si="25"/>
        <v>1</v>
      </c>
      <c r="E154">
        <f t="shared" si="26"/>
        <v>0</v>
      </c>
      <c r="F154" s="3">
        <f t="shared" si="23"/>
        <v>34.373259477350601</v>
      </c>
      <c r="G154" s="3">
        <f t="shared" si="27"/>
        <v>16.180771609134091</v>
      </c>
      <c r="H154" s="3">
        <f t="shared" si="28"/>
        <v>23.461166454587961</v>
      </c>
      <c r="I154" t="b">
        <f t="shared" si="29"/>
        <v>0</v>
      </c>
      <c r="K154">
        <v>0.3080097903753124</v>
      </c>
      <c r="L154">
        <v>0.32178215366322227</v>
      </c>
      <c r="M154">
        <v>0.92054753542034085</v>
      </c>
      <c r="O154" s="3">
        <f t="shared" si="24"/>
        <v>74</v>
      </c>
      <c r="P154" s="3" t="b">
        <f t="shared" si="30"/>
        <v>1</v>
      </c>
      <c r="Q154" t="b">
        <f t="shared" si="31"/>
        <v>0</v>
      </c>
      <c r="T154">
        <f t="shared" ca="1" si="32"/>
        <v>0.80993920206340997</v>
      </c>
    </row>
    <row r="155" spans="3:20" x14ac:dyDescent="0.2">
      <c r="C155" s="3">
        <f t="shared" si="22"/>
        <v>51.891423349970388</v>
      </c>
      <c r="D155" t="b">
        <f t="shared" si="25"/>
        <v>0</v>
      </c>
      <c r="E155">
        <f t="shared" si="26"/>
        <v>0</v>
      </c>
      <c r="F155" s="3">
        <f t="shared" si="23"/>
        <v>32.017344746614953</v>
      </c>
      <c r="G155" s="3">
        <f t="shared" si="27"/>
        <v>0</v>
      </c>
      <c r="H155" s="3">
        <f t="shared" si="28"/>
        <v>19.874078603355436</v>
      </c>
      <c r="I155" t="b">
        <f t="shared" si="29"/>
        <v>0</v>
      </c>
      <c r="K155">
        <v>0.13711764192870846</v>
      </c>
      <c r="L155">
        <v>0.29676686657149975</v>
      </c>
      <c r="M155">
        <v>0.33624832621832124</v>
      </c>
      <c r="O155" s="3">
        <f t="shared" si="24"/>
        <v>52</v>
      </c>
      <c r="P155" s="3" t="b">
        <f t="shared" si="30"/>
        <v>0</v>
      </c>
      <c r="Q155" t="b">
        <f t="shared" si="31"/>
        <v>0</v>
      </c>
      <c r="T155">
        <f t="shared" ca="1" si="32"/>
        <v>0.11453935892560108</v>
      </c>
    </row>
    <row r="156" spans="3:20" x14ac:dyDescent="0.2">
      <c r="C156" s="3">
        <f t="shared" si="22"/>
        <v>127.15782207716188</v>
      </c>
      <c r="D156" t="b">
        <f t="shared" si="25"/>
        <v>1</v>
      </c>
      <c r="E156">
        <f t="shared" si="26"/>
        <v>0</v>
      </c>
      <c r="F156" s="3">
        <f t="shared" si="23"/>
        <v>85.78502029977129</v>
      </c>
      <c r="G156" s="3">
        <f t="shared" si="27"/>
        <v>17.994342267210687</v>
      </c>
      <c r="H156" s="3">
        <f t="shared" si="28"/>
        <v>23.378459510179905</v>
      </c>
      <c r="I156" t="b">
        <f t="shared" si="29"/>
        <v>0</v>
      </c>
      <c r="K156">
        <v>0.65558058888989945</v>
      </c>
      <c r="L156">
        <v>0.67430946035323291</v>
      </c>
      <c r="M156">
        <v>0.94751602131781365</v>
      </c>
      <c r="O156" s="3">
        <f t="shared" si="24"/>
        <v>127</v>
      </c>
      <c r="P156" s="3" t="b">
        <f t="shared" si="30"/>
        <v>1</v>
      </c>
      <c r="Q156" t="b">
        <f t="shared" si="31"/>
        <v>0</v>
      </c>
      <c r="T156">
        <f t="shared" ca="1" si="32"/>
        <v>0.51635007628339491</v>
      </c>
    </row>
    <row r="157" spans="3:20" x14ac:dyDescent="0.2">
      <c r="C157" s="3">
        <f t="shared" si="22"/>
        <v>119.84210466724306</v>
      </c>
      <c r="D157" t="b">
        <f t="shared" si="25"/>
        <v>0</v>
      </c>
      <c r="E157">
        <f t="shared" si="26"/>
        <v>0</v>
      </c>
      <c r="F157" s="3">
        <f t="shared" si="23"/>
        <v>117.69318552168789</v>
      </c>
      <c r="G157" s="3">
        <f t="shared" si="27"/>
        <v>0</v>
      </c>
      <c r="H157" s="3">
        <f t="shared" si="28"/>
        <v>2.1489191455551691</v>
      </c>
      <c r="I157" t="b">
        <f t="shared" si="29"/>
        <v>0</v>
      </c>
      <c r="K157">
        <v>0.61855001988931646</v>
      </c>
      <c r="L157">
        <v>0.77878050228764839</v>
      </c>
      <c r="M157">
        <v>0.4213300411470885</v>
      </c>
      <c r="O157" s="3">
        <f t="shared" si="24"/>
        <v>120</v>
      </c>
      <c r="P157" s="3" t="b">
        <f t="shared" si="30"/>
        <v>0</v>
      </c>
      <c r="Q157" t="b">
        <f t="shared" si="31"/>
        <v>0</v>
      </c>
      <c r="T157">
        <f t="shared" ca="1" si="32"/>
        <v>0.92550648304638028</v>
      </c>
    </row>
    <row r="158" spans="3:20" x14ac:dyDescent="0.2">
      <c r="C158" s="3">
        <f t="shared" si="22"/>
        <v>64.606540262217763</v>
      </c>
      <c r="D158" t="b">
        <f t="shared" si="25"/>
        <v>0</v>
      </c>
      <c r="E158">
        <f t="shared" si="26"/>
        <v>0</v>
      </c>
      <c r="F158" s="3">
        <f t="shared" si="23"/>
        <v>77.103150861461685</v>
      </c>
      <c r="G158" s="3">
        <f t="shared" si="27"/>
        <v>0</v>
      </c>
      <c r="H158" s="3">
        <f t="shared" si="28"/>
        <v>-12.496610599243922</v>
      </c>
      <c r="I158" t="b">
        <f t="shared" si="29"/>
        <v>0</v>
      </c>
      <c r="K158">
        <v>0.23327897308419077</v>
      </c>
      <c r="L158">
        <v>0.6350069970966381</v>
      </c>
      <c r="M158">
        <v>9.8048316176308492E-2</v>
      </c>
      <c r="O158" s="3">
        <f t="shared" si="24"/>
        <v>65</v>
      </c>
      <c r="P158" s="3" t="b">
        <f t="shared" si="30"/>
        <v>0</v>
      </c>
      <c r="Q158" t="b">
        <f t="shared" si="31"/>
        <v>0</v>
      </c>
      <c r="T158">
        <f t="shared" ca="1" si="32"/>
        <v>0.6120357638960795</v>
      </c>
    </row>
    <row r="159" spans="3:20" x14ac:dyDescent="0.2">
      <c r="C159" s="3">
        <f t="shared" si="22"/>
        <v>38.704921885380266</v>
      </c>
      <c r="D159" t="b">
        <f t="shared" si="25"/>
        <v>1</v>
      </c>
      <c r="E159">
        <f t="shared" si="26"/>
        <v>0</v>
      </c>
      <c r="F159" s="3">
        <f t="shared" si="23"/>
        <v>27.24275525112661</v>
      </c>
      <c r="G159" s="3">
        <f t="shared" si="27"/>
        <v>10.232820443978602</v>
      </c>
      <c r="H159" s="3">
        <f t="shared" si="28"/>
        <v>1.229346190275054</v>
      </c>
      <c r="I159" t="b">
        <f t="shared" si="29"/>
        <v>0</v>
      </c>
      <c r="K159">
        <v>5.682413585921231E-2</v>
      </c>
      <c r="L159">
        <v>0.24346110858933567</v>
      </c>
      <c r="M159">
        <v>0.68875251176965491</v>
      </c>
      <c r="O159" s="3">
        <f t="shared" si="24"/>
        <v>39</v>
      </c>
      <c r="P159" s="3" t="b">
        <f t="shared" si="30"/>
        <v>1</v>
      </c>
      <c r="Q159" t="b">
        <f t="shared" si="31"/>
        <v>0</v>
      </c>
      <c r="T159">
        <f t="shared" ca="1" si="32"/>
        <v>0.39321444742451128</v>
      </c>
    </row>
    <row r="160" spans="3:20" x14ac:dyDescent="0.2">
      <c r="C160" s="3">
        <f t="shared" si="22"/>
        <v>152.81544310568884</v>
      </c>
      <c r="D160" t="b">
        <f t="shared" si="25"/>
        <v>1</v>
      </c>
      <c r="E160">
        <f t="shared" si="26"/>
        <v>0</v>
      </c>
      <c r="F160" s="3">
        <f t="shared" si="23"/>
        <v>21.282887749481873</v>
      </c>
      <c r="G160" s="3">
        <f t="shared" si="27"/>
        <v>10.039756756194178</v>
      </c>
      <c r="H160" s="3">
        <f t="shared" si="28"/>
        <v>121.49279860001278</v>
      </c>
      <c r="I160" t="b">
        <f t="shared" si="29"/>
        <v>1</v>
      </c>
      <c r="K160">
        <v>0.76014464384986391</v>
      </c>
      <c r="L160">
        <v>0.17307158172939763</v>
      </c>
      <c r="M160">
        <v>0.6751657231450543</v>
      </c>
      <c r="O160" s="3">
        <f t="shared" si="24"/>
        <v>153</v>
      </c>
      <c r="P160" s="3" t="b">
        <f t="shared" si="30"/>
        <v>1</v>
      </c>
      <c r="Q160" t="b">
        <f t="shared" si="31"/>
        <v>1</v>
      </c>
      <c r="T160">
        <f t="shared" ca="1" si="32"/>
        <v>0.95547502882064139</v>
      </c>
    </row>
    <row r="161" spans="3:20" x14ac:dyDescent="0.2">
      <c r="C161" s="3">
        <f t="shared" si="22"/>
        <v>112.32425988237094</v>
      </c>
      <c r="D161" t="b">
        <f t="shared" si="25"/>
        <v>0</v>
      </c>
      <c r="E161">
        <f t="shared" si="26"/>
        <v>0</v>
      </c>
      <c r="F161" s="3">
        <f t="shared" si="23"/>
        <v>64.50360507177183</v>
      </c>
      <c r="G161" s="3">
        <f t="shared" si="27"/>
        <v>0</v>
      </c>
      <c r="H161" s="3">
        <f t="shared" si="28"/>
        <v>47.820654810599109</v>
      </c>
      <c r="I161" t="b">
        <f t="shared" si="29"/>
        <v>1</v>
      </c>
      <c r="K161">
        <v>0.57679439518082043</v>
      </c>
      <c r="L161">
        <v>0.56620525458180992</v>
      </c>
      <c r="M161">
        <v>0.4130726645122581</v>
      </c>
      <c r="O161" s="3">
        <f t="shared" si="24"/>
        <v>112</v>
      </c>
      <c r="P161" s="3" t="b">
        <f t="shared" si="30"/>
        <v>0</v>
      </c>
      <c r="Q161" t="b">
        <f t="shared" si="31"/>
        <v>1</v>
      </c>
      <c r="T161">
        <f t="shared" ca="1" si="32"/>
        <v>0.32638746418492259</v>
      </c>
    </row>
    <row r="162" spans="3:20" x14ac:dyDescent="0.2">
      <c r="C162" s="3">
        <f t="shared" si="22"/>
        <v>69.494401754499577</v>
      </c>
      <c r="D162" t="b">
        <f t="shared" si="25"/>
        <v>1</v>
      </c>
      <c r="E162">
        <f t="shared" si="26"/>
        <v>0</v>
      </c>
      <c r="F162" s="3">
        <f t="shared" si="23"/>
        <v>200.18083624585014</v>
      </c>
      <c r="G162" s="3">
        <f t="shared" si="27"/>
        <v>9.187467240975332</v>
      </c>
      <c r="H162" s="3">
        <f t="shared" si="28"/>
        <v>-139.87390173232589</v>
      </c>
      <c r="I162" t="b">
        <f t="shared" si="29"/>
        <v>0</v>
      </c>
      <c r="K162">
        <v>0.27207812172971146</v>
      </c>
      <c r="L162">
        <v>0.90306597556363832</v>
      </c>
      <c r="M162">
        <v>0.60903220510736977</v>
      </c>
      <c r="O162" s="3">
        <f t="shared" si="24"/>
        <v>69</v>
      </c>
      <c r="P162" s="3" t="b">
        <f t="shared" si="30"/>
        <v>1</v>
      </c>
      <c r="Q162" t="b">
        <f t="shared" si="31"/>
        <v>0</v>
      </c>
      <c r="T162">
        <f t="shared" ca="1" si="32"/>
        <v>0.84994248396444017</v>
      </c>
    </row>
    <row r="163" spans="3:20" x14ac:dyDescent="0.2">
      <c r="C163" s="3">
        <f t="shared" si="22"/>
        <v>74.781570986738586</v>
      </c>
      <c r="D163" t="b">
        <f t="shared" si="25"/>
        <v>1</v>
      </c>
      <c r="E163">
        <f t="shared" si="26"/>
        <v>0</v>
      </c>
      <c r="F163" s="3">
        <f t="shared" si="23"/>
        <v>79.129855068660476</v>
      </c>
      <c r="G163" s="3">
        <f t="shared" si="27"/>
        <v>16.481192485304096</v>
      </c>
      <c r="H163" s="3">
        <f t="shared" si="28"/>
        <v>-20.829476567225985</v>
      </c>
      <c r="I163" t="b">
        <f t="shared" si="29"/>
        <v>0</v>
      </c>
      <c r="K163">
        <v>0.31407542518931164</v>
      </c>
      <c r="L163">
        <v>0.64471483916653205</v>
      </c>
      <c r="M163">
        <v>0.92584920767198065</v>
      </c>
      <c r="O163" s="3">
        <f t="shared" si="24"/>
        <v>75</v>
      </c>
      <c r="P163" s="3" t="b">
        <f t="shared" si="30"/>
        <v>1</v>
      </c>
      <c r="Q163" t="b">
        <f t="shared" si="31"/>
        <v>0</v>
      </c>
      <c r="T163">
        <f t="shared" ca="1" si="32"/>
        <v>0.51150451001883379</v>
      </c>
    </row>
    <row r="164" spans="3:20" x14ac:dyDescent="0.2">
      <c r="C164" s="3">
        <f t="shared" si="22"/>
        <v>114.87030670485031</v>
      </c>
      <c r="D164" t="b">
        <f t="shared" si="25"/>
        <v>0</v>
      </c>
      <c r="E164">
        <f t="shared" si="26"/>
        <v>0</v>
      </c>
      <c r="F164" s="3">
        <f t="shared" si="23"/>
        <v>311.26034884300952</v>
      </c>
      <c r="G164" s="3">
        <f t="shared" si="27"/>
        <v>0</v>
      </c>
      <c r="H164" s="3">
        <f t="shared" si="28"/>
        <v>-196.39004213815923</v>
      </c>
      <c r="I164" t="b">
        <f t="shared" si="29"/>
        <v>0</v>
      </c>
      <c r="K164">
        <v>0.59136431141079249</v>
      </c>
      <c r="L164">
        <v>0.959125745621774</v>
      </c>
      <c r="M164">
        <v>0.5077322634239424</v>
      </c>
      <c r="O164" s="3">
        <f t="shared" si="24"/>
        <v>115</v>
      </c>
      <c r="P164" s="3" t="b">
        <f t="shared" si="30"/>
        <v>0</v>
      </c>
      <c r="Q164" t="b">
        <f t="shared" si="31"/>
        <v>0</v>
      </c>
      <c r="T164">
        <f t="shared" ca="1" si="32"/>
        <v>0.96849507160724313</v>
      </c>
    </row>
    <row r="165" spans="3:20" x14ac:dyDescent="0.2">
      <c r="C165" s="3">
        <f t="shared" si="22"/>
        <v>91.142916189954931</v>
      </c>
      <c r="D165" t="b">
        <f t="shared" si="25"/>
        <v>0</v>
      </c>
      <c r="E165">
        <f t="shared" si="26"/>
        <v>0</v>
      </c>
      <c r="F165" s="3">
        <f t="shared" si="23"/>
        <v>9.8081526465763211</v>
      </c>
      <c r="G165" s="3">
        <f t="shared" si="27"/>
        <v>0</v>
      </c>
      <c r="H165" s="3">
        <f t="shared" si="28"/>
        <v>81.334763543378614</v>
      </c>
      <c r="I165" t="b">
        <f t="shared" si="29"/>
        <v>1</v>
      </c>
      <c r="K165">
        <v>0.43858055279545283</v>
      </c>
      <c r="L165">
        <v>4.300913468209544E-2</v>
      </c>
      <c r="M165">
        <v>0.20656756479894534</v>
      </c>
      <c r="O165" s="3">
        <f t="shared" si="24"/>
        <v>91</v>
      </c>
      <c r="P165" s="3" t="b">
        <f t="shared" si="30"/>
        <v>0</v>
      </c>
      <c r="Q165" t="b">
        <f t="shared" si="31"/>
        <v>1</v>
      </c>
      <c r="T165">
        <f t="shared" ca="1" si="32"/>
        <v>0.49735925660239777</v>
      </c>
    </row>
    <row r="166" spans="3:20" x14ac:dyDescent="0.2">
      <c r="C166" s="3">
        <f t="shared" si="22"/>
        <v>185.43971253225519</v>
      </c>
      <c r="D166" t="b">
        <f t="shared" si="25"/>
        <v>1</v>
      </c>
      <c r="E166">
        <f t="shared" si="26"/>
        <v>0</v>
      </c>
      <c r="F166" s="3">
        <f t="shared" si="23"/>
        <v>603.55963317633677</v>
      </c>
      <c r="G166" s="3">
        <f t="shared" si="27"/>
        <v>11.465205882610928</v>
      </c>
      <c r="H166" s="3">
        <f t="shared" si="28"/>
        <v>-429.58512652669253</v>
      </c>
      <c r="I166" t="b">
        <f t="shared" si="29"/>
        <v>0</v>
      </c>
      <c r="K166">
        <v>0.84832266917863375</v>
      </c>
      <c r="L166">
        <v>0.99186595602504313</v>
      </c>
      <c r="M166">
        <v>0.76416073690333064</v>
      </c>
      <c r="O166" s="3">
        <f t="shared" si="24"/>
        <v>185</v>
      </c>
      <c r="P166" s="3" t="b">
        <f t="shared" si="30"/>
        <v>1</v>
      </c>
      <c r="Q166" t="b">
        <f t="shared" si="31"/>
        <v>0</v>
      </c>
      <c r="T166">
        <f t="shared" ca="1" si="32"/>
        <v>0.87411332057407998</v>
      </c>
    </row>
    <row r="167" spans="3:20" x14ac:dyDescent="0.2">
      <c r="C167" s="3">
        <f t="shared" si="22"/>
        <v>276.9530979498569</v>
      </c>
      <c r="D167" t="b">
        <f t="shared" si="25"/>
        <v>0</v>
      </c>
      <c r="E167">
        <f t="shared" si="26"/>
        <v>0</v>
      </c>
      <c r="F167" s="3">
        <f t="shared" si="23"/>
        <v>24.263856283667511</v>
      </c>
      <c r="G167" s="3">
        <f t="shared" si="27"/>
        <v>0</v>
      </c>
      <c r="H167" s="3">
        <f t="shared" si="28"/>
        <v>252.68924166618939</v>
      </c>
      <c r="I167" t="b">
        <f t="shared" si="29"/>
        <v>1</v>
      </c>
      <c r="K167">
        <v>0.9552269249088966</v>
      </c>
      <c r="L167">
        <v>0.20867934592595061</v>
      </c>
      <c r="M167">
        <v>0.19172166844575222</v>
      </c>
      <c r="O167" s="3">
        <f t="shared" si="24"/>
        <v>277</v>
      </c>
      <c r="P167" s="3" t="b">
        <f t="shared" si="30"/>
        <v>0</v>
      </c>
      <c r="Q167" t="b">
        <f t="shared" si="31"/>
        <v>1</v>
      </c>
      <c r="T167">
        <f t="shared" ca="1" si="32"/>
        <v>0.42111527431833984</v>
      </c>
    </row>
    <row r="168" spans="3:20" x14ac:dyDescent="0.2">
      <c r="C168" s="3">
        <f t="shared" si="22"/>
        <v>136.83361458506786</v>
      </c>
      <c r="D168" t="b">
        <f t="shared" si="25"/>
        <v>0</v>
      </c>
      <c r="E168">
        <f t="shared" si="26"/>
        <v>0</v>
      </c>
      <c r="F168" s="3">
        <f t="shared" si="23"/>
        <v>35.189064058273196</v>
      </c>
      <c r="G168" s="3">
        <f t="shared" si="27"/>
        <v>0</v>
      </c>
      <c r="H168" s="3">
        <f t="shared" si="28"/>
        <v>101.64455052679466</v>
      </c>
      <c r="I168" t="b">
        <f t="shared" si="29"/>
        <v>1</v>
      </c>
      <c r="K168">
        <v>0.6993942762330948</v>
      </c>
      <c r="L168">
        <v>0.33023489411825857</v>
      </c>
      <c r="M168">
        <v>0.31225677346924929</v>
      </c>
      <c r="O168" s="3">
        <f t="shared" si="24"/>
        <v>137</v>
      </c>
      <c r="P168" s="3" t="b">
        <f t="shared" si="30"/>
        <v>0</v>
      </c>
      <c r="Q168" t="b">
        <f t="shared" si="31"/>
        <v>1</v>
      </c>
      <c r="T168">
        <f t="shared" ca="1" si="32"/>
        <v>0.67644900786712248</v>
      </c>
    </row>
    <row r="169" spans="3:20" x14ac:dyDescent="0.2">
      <c r="C169" s="3">
        <f t="shared" si="22"/>
        <v>148.91750686049619</v>
      </c>
      <c r="D169" t="b">
        <f t="shared" si="25"/>
        <v>0</v>
      </c>
      <c r="E169">
        <f t="shared" si="26"/>
        <v>0</v>
      </c>
      <c r="F169" s="3">
        <f t="shared" si="23"/>
        <v>45.417295214154812</v>
      </c>
      <c r="G169" s="3">
        <f t="shared" si="27"/>
        <v>0</v>
      </c>
      <c r="H169" s="3">
        <f t="shared" si="28"/>
        <v>103.50021164634137</v>
      </c>
      <c r="I169" t="b">
        <f t="shared" si="29"/>
        <v>1</v>
      </c>
      <c r="K169">
        <v>0.7465600686998497</v>
      </c>
      <c r="L169">
        <v>0.42696475143539248</v>
      </c>
      <c r="M169">
        <v>4.671048205467121E-2</v>
      </c>
      <c r="O169" s="3">
        <f t="shared" si="24"/>
        <v>149</v>
      </c>
      <c r="P169" s="3" t="b">
        <f t="shared" si="30"/>
        <v>0</v>
      </c>
      <c r="Q169" t="b">
        <f t="shared" si="31"/>
        <v>1</v>
      </c>
      <c r="T169">
        <f t="shared" ca="1" si="32"/>
        <v>0.60015219202284509</v>
      </c>
    </row>
    <row r="170" spans="3:20" x14ac:dyDescent="0.2">
      <c r="C170" s="3">
        <f t="shared" si="22"/>
        <v>108.11206689504139</v>
      </c>
      <c r="D170" t="b">
        <f t="shared" si="25"/>
        <v>1</v>
      </c>
      <c r="E170">
        <f t="shared" si="26"/>
        <v>0</v>
      </c>
      <c r="F170" s="3">
        <f t="shared" si="23"/>
        <v>16.429107704853379</v>
      </c>
      <c r="G170" s="3">
        <f t="shared" si="27"/>
        <v>9.7962094771450072</v>
      </c>
      <c r="H170" s="3">
        <f t="shared" si="28"/>
        <v>81.886749713043002</v>
      </c>
      <c r="I170" t="b">
        <f t="shared" si="29"/>
        <v>1</v>
      </c>
      <c r="K170">
        <v>0.55171557324772591</v>
      </c>
      <c r="L170">
        <v>0.11488619505422504</v>
      </c>
      <c r="M170">
        <v>0.65730092300020992</v>
      </c>
      <c r="O170" s="3">
        <f t="shared" si="24"/>
        <v>108</v>
      </c>
      <c r="P170" s="3" t="b">
        <f t="shared" si="30"/>
        <v>1</v>
      </c>
      <c r="Q170" t="b">
        <f t="shared" si="31"/>
        <v>1</v>
      </c>
      <c r="T170">
        <f t="shared" ca="1" si="32"/>
        <v>0.68415624348411785</v>
      </c>
    </row>
    <row r="171" spans="3:20" x14ac:dyDescent="0.2">
      <c r="C171" s="3">
        <f t="shared" si="22"/>
        <v>155.37848313209179</v>
      </c>
      <c r="D171" t="b">
        <f t="shared" si="25"/>
        <v>0</v>
      </c>
      <c r="E171">
        <f t="shared" si="26"/>
        <v>0</v>
      </c>
      <c r="F171" s="3">
        <f t="shared" si="23"/>
        <v>43.426006297031904</v>
      </c>
      <c r="G171" s="3">
        <f t="shared" si="27"/>
        <v>0</v>
      </c>
      <c r="H171" s="3">
        <f t="shared" si="28"/>
        <v>111.95247683505988</v>
      </c>
      <c r="I171" t="b">
        <f t="shared" si="29"/>
        <v>1</v>
      </c>
      <c r="K171">
        <v>0.76867481258702697</v>
      </c>
      <c r="L171">
        <v>0.40945718655496388</v>
      </c>
      <c r="M171">
        <v>2.5891546151939004E-2</v>
      </c>
      <c r="O171" s="3">
        <f t="shared" si="24"/>
        <v>155</v>
      </c>
      <c r="P171" s="3" t="b">
        <f t="shared" si="30"/>
        <v>0</v>
      </c>
      <c r="Q171" t="b">
        <f t="shared" si="31"/>
        <v>1</v>
      </c>
      <c r="T171">
        <f t="shared" ca="1" si="32"/>
        <v>0.30516875729316872</v>
      </c>
    </row>
    <row r="172" spans="3:20" x14ac:dyDescent="0.2">
      <c r="C172" s="3">
        <f t="shared" si="22"/>
        <v>32.116873480880088</v>
      </c>
      <c r="D172" t="b">
        <f t="shared" si="25"/>
        <v>0</v>
      </c>
      <c r="E172">
        <f t="shared" si="26"/>
        <v>0</v>
      </c>
      <c r="F172" s="3">
        <f t="shared" si="23"/>
        <v>36.815861840502862</v>
      </c>
      <c r="G172" s="3">
        <f t="shared" si="27"/>
        <v>0</v>
      </c>
      <c r="H172" s="3">
        <f t="shared" si="28"/>
        <v>-4.6989883596227742</v>
      </c>
      <c r="I172" t="b">
        <f t="shared" si="29"/>
        <v>0</v>
      </c>
      <c r="K172">
        <v>2.9180193645733099E-2</v>
      </c>
      <c r="L172">
        <v>0.34676422945229268</v>
      </c>
      <c r="M172">
        <v>6.7790440456554579E-2</v>
      </c>
      <c r="O172" s="3">
        <f t="shared" si="24"/>
        <v>32</v>
      </c>
      <c r="P172" s="3" t="b">
        <f t="shared" si="30"/>
        <v>0</v>
      </c>
      <c r="Q172" t="b">
        <f t="shared" si="31"/>
        <v>0</v>
      </c>
      <c r="T172">
        <f t="shared" ca="1" si="32"/>
        <v>0.88440115574344158</v>
      </c>
    </row>
    <row r="173" spans="3:20" x14ac:dyDescent="0.2">
      <c r="C173" s="3">
        <f t="shared" si="22"/>
        <v>38.500787983541549</v>
      </c>
      <c r="D173" t="b">
        <f t="shared" si="25"/>
        <v>0</v>
      </c>
      <c r="E173">
        <f t="shared" si="26"/>
        <v>0</v>
      </c>
      <c r="F173" s="3">
        <f t="shared" si="23"/>
        <v>8.352127833744925</v>
      </c>
      <c r="G173" s="3">
        <f t="shared" si="27"/>
        <v>0</v>
      </c>
      <c r="H173" s="3">
        <f t="shared" si="28"/>
        <v>30.148660149796626</v>
      </c>
      <c r="I173" t="b">
        <f t="shared" si="29"/>
        <v>0</v>
      </c>
      <c r="K173">
        <v>5.5825143263860677E-2</v>
      </c>
      <c r="L173">
        <v>3.022591717496359E-2</v>
      </c>
      <c r="M173">
        <v>0.48917954529779051</v>
      </c>
      <c r="O173" s="3">
        <f t="shared" si="24"/>
        <v>39</v>
      </c>
      <c r="P173" s="3" t="b">
        <f t="shared" si="30"/>
        <v>0</v>
      </c>
      <c r="Q173" t="b">
        <f t="shared" si="31"/>
        <v>0</v>
      </c>
      <c r="T173">
        <f t="shared" ca="1" si="32"/>
        <v>0.97663043583079512</v>
      </c>
    </row>
    <row r="174" spans="3:20" x14ac:dyDescent="0.2">
      <c r="C174" s="3">
        <f t="shared" si="22"/>
        <v>119.95072335751291</v>
      </c>
      <c r="D174" t="b">
        <f t="shared" si="25"/>
        <v>1</v>
      </c>
      <c r="E174">
        <f t="shared" si="26"/>
        <v>0</v>
      </c>
      <c r="F174" s="3">
        <f t="shared" si="23"/>
        <v>47.309963416453272</v>
      </c>
      <c r="G174" s="3">
        <f t="shared" si="27"/>
        <v>11.866003057906743</v>
      </c>
      <c r="H174" s="3">
        <f t="shared" si="28"/>
        <v>60.774756883152897</v>
      </c>
      <c r="I174" t="b">
        <f t="shared" si="29"/>
        <v>1</v>
      </c>
      <c r="K174">
        <v>0.61912545462000002</v>
      </c>
      <c r="L174">
        <v>0.44303488711528349</v>
      </c>
      <c r="M174">
        <v>0.78478959692057138</v>
      </c>
      <c r="O174" s="3">
        <f t="shared" si="24"/>
        <v>120</v>
      </c>
      <c r="P174" s="3" t="b">
        <f t="shared" si="30"/>
        <v>1</v>
      </c>
      <c r="Q174" t="b">
        <f t="shared" si="31"/>
        <v>1</v>
      </c>
      <c r="T174">
        <f t="shared" ca="1" si="32"/>
        <v>0.60510168173535972</v>
      </c>
    </row>
    <row r="175" spans="3:20" x14ac:dyDescent="0.2">
      <c r="C175" s="3">
        <f t="shared" si="22"/>
        <v>115.51677979068506</v>
      </c>
      <c r="D175" t="b">
        <f t="shared" si="25"/>
        <v>0</v>
      </c>
      <c r="E175">
        <f t="shared" si="26"/>
        <v>0</v>
      </c>
      <c r="F175" s="3">
        <f t="shared" si="23"/>
        <v>155.70296064664407</v>
      </c>
      <c r="G175" s="3">
        <f t="shared" si="27"/>
        <v>0</v>
      </c>
      <c r="H175" s="3">
        <f t="shared" si="28"/>
        <v>-40.186180855959009</v>
      </c>
      <c r="I175" t="b">
        <f t="shared" si="29"/>
        <v>0</v>
      </c>
      <c r="K175">
        <v>0.59499353669528132</v>
      </c>
      <c r="L175">
        <v>0.85266919960377208</v>
      </c>
      <c r="M175">
        <v>0.59814143070219605</v>
      </c>
      <c r="O175" s="3">
        <f t="shared" si="24"/>
        <v>116</v>
      </c>
      <c r="P175" s="3" t="b">
        <f t="shared" si="30"/>
        <v>0</v>
      </c>
      <c r="Q175" t="b">
        <f t="shared" si="31"/>
        <v>0</v>
      </c>
      <c r="T175">
        <f t="shared" ca="1" si="32"/>
        <v>0.617335418887489</v>
      </c>
    </row>
    <row r="176" spans="3:20" x14ac:dyDescent="0.2">
      <c r="C176" s="3">
        <f t="shared" si="22"/>
        <v>175.54841490235299</v>
      </c>
      <c r="D176" t="b">
        <f t="shared" si="25"/>
        <v>0</v>
      </c>
      <c r="E176">
        <f t="shared" si="26"/>
        <v>0</v>
      </c>
      <c r="F176" s="3">
        <f t="shared" si="23"/>
        <v>16.513262851205059</v>
      </c>
      <c r="G176" s="3">
        <f t="shared" si="27"/>
        <v>0</v>
      </c>
      <c r="H176" s="3">
        <f t="shared" si="28"/>
        <v>159.03515205114792</v>
      </c>
      <c r="I176" t="b">
        <f t="shared" si="29"/>
        <v>1</v>
      </c>
      <c r="K176">
        <v>0.82585410592923292</v>
      </c>
      <c r="L176">
        <v>0.11588025624229703</v>
      </c>
      <c r="M176">
        <v>0.46285538810703986</v>
      </c>
      <c r="O176" s="3">
        <f t="shared" si="24"/>
        <v>176</v>
      </c>
      <c r="P176" s="3" t="b">
        <f t="shared" si="30"/>
        <v>0</v>
      </c>
      <c r="Q176" t="b">
        <f t="shared" si="31"/>
        <v>1</v>
      </c>
      <c r="T176">
        <f t="shared" ca="1" si="32"/>
        <v>0.50080484334843045</v>
      </c>
    </row>
    <row r="177" spans="3:20" x14ac:dyDescent="0.2">
      <c r="C177" s="3">
        <f t="shared" si="22"/>
        <v>49.213762663578713</v>
      </c>
      <c r="D177" t="b">
        <f t="shared" si="25"/>
        <v>0</v>
      </c>
      <c r="E177">
        <f t="shared" si="26"/>
        <v>0</v>
      </c>
      <c r="F177" s="3">
        <f t="shared" si="23"/>
        <v>88.573383140389069</v>
      </c>
      <c r="G177" s="3">
        <f t="shared" si="27"/>
        <v>0</v>
      </c>
      <c r="H177" s="3">
        <f t="shared" si="28"/>
        <v>-39.359620476810356</v>
      </c>
      <c r="I177" t="b">
        <f t="shared" si="29"/>
        <v>0</v>
      </c>
      <c r="K177">
        <v>0.11867002925933545</v>
      </c>
      <c r="L177">
        <v>0.68574723441433427</v>
      </c>
      <c r="M177">
        <v>0.20194956766436989</v>
      </c>
      <c r="O177" s="3">
        <f t="shared" si="24"/>
        <v>49</v>
      </c>
      <c r="P177" s="3" t="b">
        <f t="shared" si="30"/>
        <v>0</v>
      </c>
      <c r="Q177" t="b">
        <f t="shared" si="31"/>
        <v>0</v>
      </c>
      <c r="T177">
        <f t="shared" ca="1" si="32"/>
        <v>0.57514786886847802</v>
      </c>
    </row>
    <row r="178" spans="3:20" x14ac:dyDescent="0.2">
      <c r="C178" s="3">
        <f t="shared" si="22"/>
        <v>144.35352931602782</v>
      </c>
      <c r="D178" t="b">
        <f t="shared" si="25"/>
        <v>0</v>
      </c>
      <c r="E178">
        <f t="shared" si="26"/>
        <v>0</v>
      </c>
      <c r="F178" s="3">
        <f t="shared" si="23"/>
        <v>3.5555778556937914</v>
      </c>
      <c r="G178" s="3">
        <f t="shared" si="27"/>
        <v>0</v>
      </c>
      <c r="H178" s="3">
        <f t="shared" si="28"/>
        <v>140.79795146033402</v>
      </c>
      <c r="I178" t="b">
        <f t="shared" si="29"/>
        <v>1</v>
      </c>
      <c r="K178">
        <v>0.72967331981956252</v>
      </c>
      <c r="L178">
        <v>3.1525053988824547E-3</v>
      </c>
      <c r="M178">
        <v>8.8031464977221363E-2</v>
      </c>
      <c r="O178" s="3">
        <f t="shared" si="24"/>
        <v>144</v>
      </c>
      <c r="P178" s="3" t="b">
        <f t="shared" si="30"/>
        <v>0</v>
      </c>
      <c r="Q178" t="b">
        <f t="shared" si="31"/>
        <v>1</v>
      </c>
      <c r="T178">
        <f t="shared" ca="1" si="32"/>
        <v>0.86703008566507611</v>
      </c>
    </row>
    <row r="179" spans="3:20" x14ac:dyDescent="0.2">
      <c r="C179" s="3">
        <f t="shared" si="22"/>
        <v>46.194228915871896</v>
      </c>
      <c r="D179" t="b">
        <f t="shared" si="25"/>
        <v>0</v>
      </c>
      <c r="E179">
        <f t="shared" si="26"/>
        <v>0</v>
      </c>
      <c r="F179" s="3">
        <f t="shared" si="23"/>
        <v>50.326529941115332</v>
      </c>
      <c r="G179" s="3">
        <f t="shared" si="27"/>
        <v>0</v>
      </c>
      <c r="H179" s="3">
        <f t="shared" si="28"/>
        <v>-4.1323010252434358</v>
      </c>
      <c r="I179" t="b">
        <f t="shared" si="29"/>
        <v>0</v>
      </c>
      <c r="K179">
        <v>9.9013655262921052E-2</v>
      </c>
      <c r="L179">
        <v>0.46753503430743393</v>
      </c>
      <c r="M179">
        <v>5.4886393703020397E-2</v>
      </c>
      <c r="O179" s="3">
        <f t="shared" si="24"/>
        <v>46</v>
      </c>
      <c r="P179" s="3" t="b">
        <f t="shared" si="30"/>
        <v>0</v>
      </c>
      <c r="Q179" t="b">
        <f t="shared" si="31"/>
        <v>0</v>
      </c>
      <c r="T179">
        <f t="shared" ca="1" si="32"/>
        <v>0.25649523379749628</v>
      </c>
    </row>
    <row r="180" spans="3:20" x14ac:dyDescent="0.2">
      <c r="C180" s="3">
        <f t="shared" si="22"/>
        <v>185.54656252676463</v>
      </c>
      <c r="D180" t="b">
        <f t="shared" si="25"/>
        <v>1</v>
      </c>
      <c r="E180">
        <f t="shared" si="26"/>
        <v>0</v>
      </c>
      <c r="F180" s="3">
        <f t="shared" si="23"/>
        <v>18.048921533978806</v>
      </c>
      <c r="G180" s="3">
        <f t="shared" si="27"/>
        <v>12.101807464688852</v>
      </c>
      <c r="H180" s="3">
        <f t="shared" si="28"/>
        <v>155.39583352809697</v>
      </c>
      <c r="I180" t="b">
        <f t="shared" si="29"/>
        <v>1</v>
      </c>
      <c r="K180">
        <v>0.84854806587138387</v>
      </c>
      <c r="L180">
        <v>0.1341655419449308</v>
      </c>
      <c r="M180">
        <v>0.79611563294404686</v>
      </c>
      <c r="O180" s="3">
        <f t="shared" si="24"/>
        <v>186</v>
      </c>
      <c r="P180" s="3" t="b">
        <f t="shared" si="30"/>
        <v>1</v>
      </c>
      <c r="Q180" t="b">
        <f t="shared" si="31"/>
        <v>1</v>
      </c>
      <c r="T180">
        <f t="shared" ca="1" si="32"/>
        <v>0.41264827118088832</v>
      </c>
    </row>
    <row r="181" spans="3:20" x14ac:dyDescent="0.2">
      <c r="C181" s="3">
        <f t="shared" si="22"/>
        <v>145.40398307124448</v>
      </c>
      <c r="D181" t="b">
        <f t="shared" si="25"/>
        <v>1</v>
      </c>
      <c r="E181">
        <f t="shared" si="26"/>
        <v>0</v>
      </c>
      <c r="F181" s="3">
        <f t="shared" si="23"/>
        <v>195.62097017163234</v>
      </c>
      <c r="G181" s="3">
        <f t="shared" si="27"/>
        <v>12.435918584327259</v>
      </c>
      <c r="H181" s="3">
        <f t="shared" si="28"/>
        <v>-62.652905684715115</v>
      </c>
      <c r="I181" t="b">
        <f t="shared" si="29"/>
        <v>0</v>
      </c>
      <c r="K181">
        <v>0.73365652925398794</v>
      </c>
      <c r="L181">
        <v>0.89905386801536691</v>
      </c>
      <c r="M181">
        <v>0.81119129814010094</v>
      </c>
      <c r="O181" s="3">
        <f t="shared" si="24"/>
        <v>145</v>
      </c>
      <c r="P181" s="3" t="b">
        <f t="shared" si="30"/>
        <v>1</v>
      </c>
      <c r="Q181" t="b">
        <f t="shared" si="31"/>
        <v>0</v>
      </c>
      <c r="T181">
        <f t="shared" ca="1" si="32"/>
        <v>0.80116846422888432</v>
      </c>
    </row>
    <row r="182" spans="3:20" x14ac:dyDescent="0.2">
      <c r="C182" s="3">
        <f t="shared" si="22"/>
        <v>193.79618360469013</v>
      </c>
      <c r="D182" t="b">
        <f t="shared" si="25"/>
        <v>0</v>
      </c>
      <c r="E182">
        <f t="shared" si="26"/>
        <v>0</v>
      </c>
      <c r="F182" s="3">
        <f t="shared" si="23"/>
        <v>50.454471964052765</v>
      </c>
      <c r="G182" s="3">
        <f t="shared" si="27"/>
        <v>0</v>
      </c>
      <c r="H182" s="3">
        <f t="shared" si="28"/>
        <v>143.34171164063736</v>
      </c>
      <c r="I182" t="b">
        <f t="shared" si="29"/>
        <v>1</v>
      </c>
      <c r="K182">
        <v>0.86492735580080626</v>
      </c>
      <c r="L182">
        <v>0.46854470113135616</v>
      </c>
      <c r="M182">
        <v>0.28856958808438238</v>
      </c>
      <c r="O182" s="3">
        <f t="shared" si="24"/>
        <v>194</v>
      </c>
      <c r="P182" s="3" t="b">
        <f t="shared" si="30"/>
        <v>0</v>
      </c>
      <c r="Q182" t="b">
        <f t="shared" si="31"/>
        <v>1</v>
      </c>
      <c r="T182">
        <f t="shared" ca="1" si="32"/>
        <v>0.30661935930646422</v>
      </c>
    </row>
    <row r="183" spans="3:20" x14ac:dyDescent="0.2">
      <c r="C183" s="3">
        <f t="shared" si="22"/>
        <v>94.274764825744995</v>
      </c>
      <c r="D183" t="b">
        <f t="shared" si="25"/>
        <v>1</v>
      </c>
      <c r="E183">
        <f t="shared" si="26"/>
        <v>0</v>
      </c>
      <c r="F183" s="3">
        <f t="shared" si="23"/>
        <v>63.085532949201387</v>
      </c>
      <c r="G183" s="3">
        <f t="shared" si="27"/>
        <v>13.149632339428113</v>
      </c>
      <c r="H183" s="3">
        <f t="shared" si="28"/>
        <v>18.039599537115496</v>
      </c>
      <c r="I183" t="b">
        <f t="shared" si="29"/>
        <v>0</v>
      </c>
      <c r="K183">
        <v>0.46086249813077051</v>
      </c>
      <c r="L183">
        <v>0.55744380471256016</v>
      </c>
      <c r="M183">
        <v>0.83986532200724884</v>
      </c>
      <c r="O183" s="3">
        <f t="shared" si="24"/>
        <v>94</v>
      </c>
      <c r="P183" s="3" t="b">
        <f t="shared" si="30"/>
        <v>1</v>
      </c>
      <c r="Q183" t="b">
        <f t="shared" si="31"/>
        <v>0</v>
      </c>
      <c r="T183">
        <f t="shared" ca="1" si="32"/>
        <v>0.42109750184634176</v>
      </c>
    </row>
    <row r="184" spans="3:20" x14ac:dyDescent="0.2">
      <c r="C184" s="3">
        <f t="shared" si="22"/>
        <v>58.460055135176141</v>
      </c>
      <c r="D184" t="b">
        <f t="shared" si="25"/>
        <v>1</v>
      </c>
      <c r="E184">
        <f t="shared" si="26"/>
        <v>0</v>
      </c>
      <c r="F184" s="3">
        <f t="shared" si="23"/>
        <v>75.745479984704858</v>
      </c>
      <c r="G184" s="3">
        <f t="shared" si="27"/>
        <v>20.408697918583879</v>
      </c>
      <c r="H184" s="3">
        <f t="shared" si="28"/>
        <v>-37.694122768112592</v>
      </c>
      <c r="I184" t="b">
        <f t="shared" si="29"/>
        <v>0</v>
      </c>
      <c r="K184">
        <v>0.18547085052706069</v>
      </c>
      <c r="L184">
        <v>0.62830929009853487</v>
      </c>
      <c r="M184">
        <v>0.96946851904106368</v>
      </c>
      <c r="O184" s="3">
        <f t="shared" si="24"/>
        <v>58</v>
      </c>
      <c r="P184" s="3" t="b">
        <f t="shared" si="30"/>
        <v>1</v>
      </c>
      <c r="Q184" t="b">
        <f t="shared" si="31"/>
        <v>0</v>
      </c>
      <c r="T184">
        <f t="shared" ca="1" si="32"/>
        <v>0.10170012961376373</v>
      </c>
    </row>
    <row r="185" spans="3:20" x14ac:dyDescent="0.2">
      <c r="C185" s="3">
        <f t="shared" si="22"/>
        <v>144.20787164365223</v>
      </c>
      <c r="D185" t="b">
        <f t="shared" si="25"/>
        <v>0</v>
      </c>
      <c r="E185">
        <f t="shared" si="26"/>
        <v>0</v>
      </c>
      <c r="F185" s="3">
        <f t="shared" si="23"/>
        <v>25.202942663932554</v>
      </c>
      <c r="G185" s="3">
        <f t="shared" si="27"/>
        <v>0</v>
      </c>
      <c r="H185" s="3">
        <f t="shared" si="28"/>
        <v>119.00492897971966</v>
      </c>
      <c r="I185" t="b">
        <f t="shared" si="29"/>
        <v>1</v>
      </c>
      <c r="K185">
        <v>0.72911636166724658</v>
      </c>
      <c r="L185">
        <v>0.21974957904694725</v>
      </c>
      <c r="M185">
        <v>0.16699538785309953</v>
      </c>
      <c r="O185" s="3">
        <f t="shared" si="24"/>
        <v>144</v>
      </c>
      <c r="P185" s="3" t="b">
        <f t="shared" si="30"/>
        <v>0</v>
      </c>
      <c r="Q185" t="b">
        <f t="shared" si="31"/>
        <v>1</v>
      </c>
      <c r="T185">
        <f t="shared" ca="1" si="32"/>
        <v>0.23138781769063099</v>
      </c>
    </row>
    <row r="186" spans="3:20" x14ac:dyDescent="0.2">
      <c r="C186" s="3">
        <f t="shared" si="22"/>
        <v>107.43575429248664</v>
      </c>
      <c r="D186" t="b">
        <f t="shared" si="25"/>
        <v>1</v>
      </c>
      <c r="E186">
        <f t="shared" si="26"/>
        <v>0</v>
      </c>
      <c r="F186" s="3">
        <f t="shared" si="23"/>
        <v>15.87551046676907</v>
      </c>
      <c r="G186" s="3">
        <f t="shared" si="27"/>
        <v>12.079055520147042</v>
      </c>
      <c r="H186" s="3">
        <f t="shared" si="28"/>
        <v>79.481188305570527</v>
      </c>
      <c r="I186" t="b">
        <f t="shared" si="29"/>
        <v>1</v>
      </c>
      <c r="K186">
        <v>0.54757546387299894</v>
      </c>
      <c r="L186">
        <v>0.1083738909587848</v>
      </c>
      <c r="M186">
        <v>0.79504809750821137</v>
      </c>
      <c r="O186" s="3">
        <f t="shared" si="24"/>
        <v>107</v>
      </c>
      <c r="P186" s="3" t="b">
        <f t="shared" si="30"/>
        <v>1</v>
      </c>
      <c r="Q186" t="b">
        <f t="shared" si="31"/>
        <v>1</v>
      </c>
      <c r="T186">
        <f t="shared" ca="1" si="32"/>
        <v>0.33070572395802733</v>
      </c>
    </row>
    <row r="187" spans="3:20" x14ac:dyDescent="0.2">
      <c r="C187" s="3">
        <f t="shared" si="22"/>
        <v>301.26921039422962</v>
      </c>
      <c r="D187" t="b">
        <f t="shared" si="25"/>
        <v>1</v>
      </c>
      <c r="E187">
        <f t="shared" si="26"/>
        <v>0</v>
      </c>
      <c r="F187" s="3">
        <f t="shared" si="23"/>
        <v>22.274469938239573</v>
      </c>
      <c r="G187" s="3">
        <f t="shared" si="27"/>
        <v>11.614327102609375</v>
      </c>
      <c r="H187" s="3">
        <f t="shared" si="28"/>
        <v>267.38041335338067</v>
      </c>
      <c r="I187" t="b">
        <f t="shared" si="29"/>
        <v>1</v>
      </c>
      <c r="K187">
        <v>0.96697298024480938</v>
      </c>
      <c r="L187">
        <v>0.18497718929745244</v>
      </c>
      <c r="M187">
        <v>0.77204418317967161</v>
      </c>
      <c r="O187" s="3">
        <f t="shared" si="24"/>
        <v>301</v>
      </c>
      <c r="P187" s="3" t="b">
        <f t="shared" si="30"/>
        <v>1</v>
      </c>
      <c r="Q187" t="b">
        <f t="shared" si="31"/>
        <v>1</v>
      </c>
      <c r="T187">
        <f t="shared" ca="1" si="32"/>
        <v>0.93216084728572979</v>
      </c>
    </row>
    <row r="188" spans="3:20" x14ac:dyDescent="0.2">
      <c r="C188" s="3">
        <f t="shared" si="22"/>
        <v>190.25262810787231</v>
      </c>
      <c r="D188" t="b">
        <f t="shared" si="25"/>
        <v>0</v>
      </c>
      <c r="E188">
        <f t="shared" si="26"/>
        <v>0</v>
      </c>
      <c r="F188" s="3">
        <f t="shared" si="23"/>
        <v>183.25228359847085</v>
      </c>
      <c r="G188" s="3">
        <f t="shared" si="27"/>
        <v>0</v>
      </c>
      <c r="H188" s="3">
        <f t="shared" si="28"/>
        <v>7.000344509401458</v>
      </c>
      <c r="I188" t="b">
        <f t="shared" si="29"/>
        <v>0</v>
      </c>
      <c r="K188">
        <v>0.85813348027484815</v>
      </c>
      <c r="L188">
        <v>0.88702619620700462</v>
      </c>
      <c r="M188">
        <v>9.0390578414024647E-3</v>
      </c>
      <c r="O188" s="3">
        <f t="shared" si="24"/>
        <v>190</v>
      </c>
      <c r="P188" s="3" t="b">
        <f t="shared" si="30"/>
        <v>0</v>
      </c>
      <c r="Q188" t="b">
        <f t="shared" si="31"/>
        <v>0</v>
      </c>
      <c r="T188">
        <f t="shared" ca="1" si="32"/>
        <v>0.42278808617177832</v>
      </c>
    </row>
    <row r="189" spans="3:20" x14ac:dyDescent="0.2">
      <c r="C189" s="3">
        <f t="shared" si="22"/>
        <v>71.432507583139099</v>
      </c>
      <c r="D189" t="b">
        <f t="shared" si="25"/>
        <v>0</v>
      </c>
      <c r="E189">
        <f t="shared" si="26"/>
        <v>0</v>
      </c>
      <c r="F189" s="3">
        <f t="shared" si="23"/>
        <v>119.00009679073591</v>
      </c>
      <c r="G189" s="3">
        <f t="shared" si="27"/>
        <v>0</v>
      </c>
      <c r="H189" s="3">
        <f t="shared" si="28"/>
        <v>-47.567589207596811</v>
      </c>
      <c r="I189" t="b">
        <f t="shared" si="29"/>
        <v>0</v>
      </c>
      <c r="K189">
        <v>0.28750266317747597</v>
      </c>
      <c r="L189">
        <v>0.782046753402315</v>
      </c>
      <c r="M189">
        <v>0.22967452832581947</v>
      </c>
      <c r="O189" s="3">
        <f t="shared" si="24"/>
        <v>71</v>
      </c>
      <c r="P189" s="3" t="b">
        <f t="shared" si="30"/>
        <v>0</v>
      </c>
      <c r="Q189" t="b">
        <f t="shared" si="31"/>
        <v>0</v>
      </c>
      <c r="T189">
        <f t="shared" ca="1" si="32"/>
        <v>0.55714677348167352</v>
      </c>
    </row>
    <row r="190" spans="3:20" x14ac:dyDescent="0.2">
      <c r="C190" s="3">
        <f t="shared" si="22"/>
        <v>80.158603226517485</v>
      </c>
      <c r="D190" t="b">
        <f t="shared" si="25"/>
        <v>1</v>
      </c>
      <c r="E190">
        <f t="shared" si="26"/>
        <v>0</v>
      </c>
      <c r="F190" s="3">
        <f t="shared" si="23"/>
        <v>94.421897762310849</v>
      </c>
      <c r="G190" s="3">
        <f t="shared" si="27"/>
        <v>11.518691751403269</v>
      </c>
      <c r="H190" s="3">
        <f t="shared" si="28"/>
        <v>-25.781986287196631</v>
      </c>
      <c r="I190" t="b">
        <f t="shared" si="29"/>
        <v>0</v>
      </c>
      <c r="K190">
        <v>0.35621110046899507</v>
      </c>
      <c r="L190">
        <v>0.70807611478824339</v>
      </c>
      <c r="M190">
        <v>0.76701724039530916</v>
      </c>
      <c r="O190" s="3">
        <f t="shared" si="24"/>
        <v>80</v>
      </c>
      <c r="P190" s="3" t="b">
        <f t="shared" si="30"/>
        <v>1</v>
      </c>
      <c r="Q190" t="b">
        <f t="shared" si="31"/>
        <v>0</v>
      </c>
      <c r="T190">
        <f t="shared" ca="1" si="32"/>
        <v>0.16966411103762169</v>
      </c>
    </row>
    <row r="191" spans="3:20" x14ac:dyDescent="0.2">
      <c r="C191" s="3">
        <f t="shared" si="22"/>
        <v>117.54143954504009</v>
      </c>
      <c r="D191" t="b">
        <f t="shared" si="25"/>
        <v>1</v>
      </c>
      <c r="E191">
        <f t="shared" si="26"/>
        <v>0</v>
      </c>
      <c r="F191" s="3">
        <f t="shared" si="23"/>
        <v>83.067918695341575</v>
      </c>
      <c r="G191" s="3">
        <f t="shared" si="27"/>
        <v>10.034338657430384</v>
      </c>
      <c r="H191" s="3">
        <f t="shared" si="28"/>
        <v>24.439182192268134</v>
      </c>
      <c r="I191" t="b">
        <f t="shared" si="29"/>
        <v>0</v>
      </c>
      <c r="K191">
        <v>0.60617672155913394</v>
      </c>
      <c r="L191">
        <v>0.66263255283619305</v>
      </c>
      <c r="M191">
        <v>0.67477713820227936</v>
      </c>
      <c r="O191" s="3">
        <f t="shared" si="24"/>
        <v>118</v>
      </c>
      <c r="P191" s="3" t="b">
        <f t="shared" si="30"/>
        <v>1</v>
      </c>
      <c r="Q191" t="b">
        <f t="shared" si="31"/>
        <v>0</v>
      </c>
      <c r="T191">
        <f t="shared" ca="1" si="32"/>
        <v>0.10590896260296334</v>
      </c>
    </row>
    <row r="192" spans="3:20" x14ac:dyDescent="0.2">
      <c r="C192" s="3">
        <f t="shared" si="22"/>
        <v>75.568883959107808</v>
      </c>
      <c r="D192" t="b">
        <f t="shared" si="25"/>
        <v>0</v>
      </c>
      <c r="E192">
        <f t="shared" si="26"/>
        <v>0</v>
      </c>
      <c r="F192" s="3">
        <f t="shared" si="23"/>
        <v>5.6712959119219359</v>
      </c>
      <c r="G192" s="3">
        <f t="shared" si="27"/>
        <v>0</v>
      </c>
      <c r="H192" s="3">
        <f t="shared" si="28"/>
        <v>69.897588047185877</v>
      </c>
      <c r="I192" t="b">
        <f t="shared" si="29"/>
        <v>1</v>
      </c>
      <c r="K192">
        <v>0.32029431324731839</v>
      </c>
      <c r="L192">
        <v>1.1769160441568505E-2</v>
      </c>
      <c r="M192">
        <v>0.13134198339151237</v>
      </c>
      <c r="O192" s="3">
        <f t="shared" si="24"/>
        <v>76</v>
      </c>
      <c r="P192" s="3" t="b">
        <f t="shared" si="30"/>
        <v>0</v>
      </c>
      <c r="Q192" t="b">
        <f t="shared" si="31"/>
        <v>1</v>
      </c>
      <c r="T192">
        <f t="shared" ca="1" si="32"/>
        <v>0.72518136454146154</v>
      </c>
    </row>
    <row r="193" spans="3:20" x14ac:dyDescent="0.2">
      <c r="C193" s="3">
        <f t="shared" si="22"/>
        <v>69.478412441856477</v>
      </c>
      <c r="D193" t="b">
        <f t="shared" si="25"/>
        <v>0</v>
      </c>
      <c r="E193">
        <f t="shared" si="26"/>
        <v>0</v>
      </c>
      <c r="F193" s="3">
        <f t="shared" si="23"/>
        <v>63.367807725835071</v>
      </c>
      <c r="G193" s="3">
        <f t="shared" si="27"/>
        <v>0</v>
      </c>
      <c r="H193" s="3">
        <f t="shared" si="28"/>
        <v>6.1106047160214061</v>
      </c>
      <c r="I193" t="b">
        <f t="shared" si="29"/>
        <v>0</v>
      </c>
      <c r="K193">
        <v>0.27195084418942794</v>
      </c>
      <c r="L193">
        <v>0.5592058111144449</v>
      </c>
      <c r="M193">
        <v>0.27738286931817424</v>
      </c>
      <c r="O193" s="3">
        <f t="shared" si="24"/>
        <v>69</v>
      </c>
      <c r="P193" s="3" t="b">
        <f t="shared" si="30"/>
        <v>0</v>
      </c>
      <c r="Q193" t="b">
        <f t="shared" si="31"/>
        <v>0</v>
      </c>
      <c r="T193">
        <f t="shared" ca="1" si="32"/>
        <v>0.72087981026289083</v>
      </c>
    </row>
    <row r="194" spans="3:20" x14ac:dyDescent="0.2">
      <c r="C194" s="3">
        <f t="shared" si="22"/>
        <v>151.35633486059439</v>
      </c>
      <c r="D194" t="b">
        <f t="shared" si="25"/>
        <v>1</v>
      </c>
      <c r="E194">
        <f t="shared" si="26"/>
        <v>0</v>
      </c>
      <c r="F194" s="3">
        <f t="shared" si="23"/>
        <v>7.3241578348250425</v>
      </c>
      <c r="G194" s="3">
        <f t="shared" si="27"/>
        <v>14.362843598544494</v>
      </c>
      <c r="H194" s="3">
        <f t="shared" si="28"/>
        <v>129.66933342722487</v>
      </c>
      <c r="I194" t="b">
        <f t="shared" si="29"/>
        <v>1</v>
      </c>
      <c r="K194">
        <v>0.75514741835978549</v>
      </c>
      <c r="L194">
        <v>2.227801651150596E-2</v>
      </c>
      <c r="M194">
        <v>0.87908119873783164</v>
      </c>
      <c r="O194" s="3">
        <f t="shared" si="24"/>
        <v>151</v>
      </c>
      <c r="P194" s="3" t="b">
        <f t="shared" si="30"/>
        <v>1</v>
      </c>
      <c r="Q194" t="b">
        <f t="shared" si="31"/>
        <v>1</v>
      </c>
      <c r="T194">
        <f t="shared" ca="1" si="32"/>
        <v>0.27716167696618299</v>
      </c>
    </row>
    <row r="195" spans="3:20" x14ac:dyDescent="0.2">
      <c r="C195" s="3">
        <f t="shared" si="22"/>
        <v>86.263566205487493</v>
      </c>
      <c r="D195" t="b">
        <f t="shared" si="25"/>
        <v>1</v>
      </c>
      <c r="E195">
        <f t="shared" si="26"/>
        <v>0</v>
      </c>
      <c r="F195" s="3">
        <f t="shared" si="23"/>
        <v>223.90511001690578</v>
      </c>
      <c r="G195" s="3">
        <f t="shared" si="27"/>
        <v>16.165673931493547</v>
      </c>
      <c r="H195" s="3">
        <f t="shared" si="28"/>
        <v>-153.80721774291183</v>
      </c>
      <c r="I195" t="b">
        <f t="shared" si="29"/>
        <v>0</v>
      </c>
      <c r="K195">
        <v>0.40273606542381124</v>
      </c>
      <c r="L195">
        <v>0.92091046842519542</v>
      </c>
      <c r="M195">
        <v>0.92027105096716133</v>
      </c>
      <c r="O195" s="3">
        <f t="shared" si="24"/>
        <v>86</v>
      </c>
      <c r="P195" s="3" t="b">
        <f t="shared" si="30"/>
        <v>1</v>
      </c>
      <c r="Q195" t="b">
        <f t="shared" si="31"/>
        <v>0</v>
      </c>
      <c r="T195">
        <f t="shared" ca="1" si="32"/>
        <v>8.6333677476558401E-2</v>
      </c>
    </row>
    <row r="196" spans="3:20" x14ac:dyDescent="0.2">
      <c r="C196" s="3">
        <f t="shared" si="22"/>
        <v>87.911523741126729</v>
      </c>
      <c r="D196" t="b">
        <f t="shared" si="25"/>
        <v>0</v>
      </c>
      <c r="E196">
        <f t="shared" si="26"/>
        <v>0</v>
      </c>
      <c r="F196" s="3">
        <f t="shared" si="23"/>
        <v>103.93778094277427</v>
      </c>
      <c r="G196" s="3">
        <f t="shared" si="27"/>
        <v>0</v>
      </c>
      <c r="H196" s="3">
        <f t="shared" si="28"/>
        <v>-16.026257201647539</v>
      </c>
      <c r="I196" t="b">
        <f t="shared" si="29"/>
        <v>0</v>
      </c>
      <c r="K196">
        <v>0.41498807802130899</v>
      </c>
      <c r="L196">
        <v>0.7401449880909744</v>
      </c>
      <c r="M196">
        <v>2.4993188254712639E-2</v>
      </c>
      <c r="O196" s="3">
        <f t="shared" si="24"/>
        <v>88</v>
      </c>
      <c r="P196" s="3" t="b">
        <f t="shared" si="30"/>
        <v>0</v>
      </c>
      <c r="Q196" t="b">
        <f t="shared" si="31"/>
        <v>0</v>
      </c>
      <c r="T196">
        <f t="shared" ca="1" si="32"/>
        <v>0.79953982886498565</v>
      </c>
    </row>
    <row r="197" spans="3:20" x14ac:dyDescent="0.2">
      <c r="C197" s="3">
        <f t="shared" si="22"/>
        <v>148.03586633306739</v>
      </c>
      <c r="D197" t="b">
        <f t="shared" si="25"/>
        <v>1</v>
      </c>
      <c r="E197">
        <f t="shared" si="26"/>
        <v>0</v>
      </c>
      <c r="F197" s="3">
        <f t="shared" si="23"/>
        <v>41.830080148260485</v>
      </c>
      <c r="G197" s="3">
        <f t="shared" si="27"/>
        <v>9.4365057429574595</v>
      </c>
      <c r="H197" s="3">
        <f t="shared" si="28"/>
        <v>96.769280441849432</v>
      </c>
      <c r="I197" t="b">
        <f t="shared" si="29"/>
        <v>1</v>
      </c>
      <c r="K197">
        <v>0.74338202854599256</v>
      </c>
      <c r="L197">
        <v>0.39497162824084076</v>
      </c>
      <c r="M197">
        <v>0.62940898326021022</v>
      </c>
      <c r="O197" s="3">
        <f t="shared" si="24"/>
        <v>148</v>
      </c>
      <c r="P197" s="3" t="b">
        <f t="shared" si="30"/>
        <v>1</v>
      </c>
      <c r="Q197" t="b">
        <f t="shared" si="31"/>
        <v>1</v>
      </c>
      <c r="T197">
        <f t="shared" ca="1" si="32"/>
        <v>0.77538673814393888</v>
      </c>
    </row>
    <row r="198" spans="3:20" x14ac:dyDescent="0.2">
      <c r="C198" s="3">
        <f t="shared" si="22"/>
        <v>138.22678663947843</v>
      </c>
      <c r="D198" t="b">
        <f t="shared" si="25"/>
        <v>1</v>
      </c>
      <c r="E198">
        <f t="shared" si="26"/>
        <v>0</v>
      </c>
      <c r="F198" s="3">
        <f t="shared" si="23"/>
        <v>35.001631376741095</v>
      </c>
      <c r="G198" s="3">
        <f t="shared" si="27"/>
        <v>12.730042731472578</v>
      </c>
      <c r="H198" s="3">
        <f t="shared" si="28"/>
        <v>90.495112531264752</v>
      </c>
      <c r="I198" t="b">
        <f t="shared" si="29"/>
        <v>1</v>
      </c>
      <c r="K198">
        <v>0.70524372831186177</v>
      </c>
      <c r="L198">
        <v>0.32830249790917032</v>
      </c>
      <c r="M198">
        <v>0.82356749412529107</v>
      </c>
      <c r="O198" s="3">
        <f t="shared" si="24"/>
        <v>138</v>
      </c>
      <c r="P198" s="3" t="b">
        <f t="shared" si="30"/>
        <v>1</v>
      </c>
      <c r="Q198" t="b">
        <f t="shared" si="31"/>
        <v>1</v>
      </c>
      <c r="T198">
        <f t="shared" ca="1" si="32"/>
        <v>0.8831939432611875</v>
      </c>
    </row>
    <row r="199" spans="3:20" x14ac:dyDescent="0.2">
      <c r="C199" s="3">
        <f t="shared" si="22"/>
        <v>87.630122718789835</v>
      </c>
      <c r="D199" t="b">
        <f t="shared" si="25"/>
        <v>1</v>
      </c>
      <c r="E199">
        <f t="shared" si="26"/>
        <v>0</v>
      </c>
      <c r="F199" s="3">
        <f t="shared" si="23"/>
        <v>239.3884222900486</v>
      </c>
      <c r="G199" s="3">
        <f t="shared" si="27"/>
        <v>16.641873977915825</v>
      </c>
      <c r="H199" s="3">
        <f t="shared" si="28"/>
        <v>-168.40017354917458</v>
      </c>
      <c r="I199" t="b">
        <f t="shared" si="29"/>
        <v>0</v>
      </c>
      <c r="K199">
        <v>0.41290612536708982</v>
      </c>
      <c r="L199">
        <v>0.93030781101041748</v>
      </c>
      <c r="M199">
        <v>0.92853422247414485</v>
      </c>
      <c r="O199" s="3">
        <f t="shared" si="24"/>
        <v>88</v>
      </c>
      <c r="P199" s="3" t="b">
        <f t="shared" si="30"/>
        <v>1</v>
      </c>
      <c r="Q199" t="b">
        <f t="shared" si="31"/>
        <v>0</v>
      </c>
      <c r="T199">
        <f t="shared" ca="1" si="32"/>
        <v>0.5144999445523426</v>
      </c>
    </row>
    <row r="200" spans="3:20" x14ac:dyDescent="0.2">
      <c r="C200" s="3">
        <f t="shared" ref="C200:C207" si="33">EXP(_xlfn.NORM.INV(K200,$C$6,$C$7))</f>
        <v>172.92025798165128</v>
      </c>
      <c r="D200" t="b">
        <f t="shared" si="25"/>
        <v>0</v>
      </c>
      <c r="E200">
        <f t="shared" si="26"/>
        <v>0</v>
      </c>
      <c r="F200" s="3">
        <f t="shared" ref="F200:F207" si="34">EXP(_xlfn.NORM.INV(L200,$F$6,$F$7))</f>
        <v>65.157473201338107</v>
      </c>
      <c r="G200" s="3">
        <f t="shared" si="27"/>
        <v>0</v>
      </c>
      <c r="H200" s="3">
        <f t="shared" si="28"/>
        <v>107.76278478031317</v>
      </c>
      <c r="I200" t="b">
        <f t="shared" si="29"/>
        <v>1</v>
      </c>
      <c r="K200">
        <v>0.81931752382401424</v>
      </c>
      <c r="L200">
        <v>0.57017000657177486</v>
      </c>
      <c r="M200">
        <v>1.4366599610965092E-2</v>
      </c>
      <c r="O200" s="3">
        <f t="shared" ref="O200:O207" si="35">ROUND(C200,0)</f>
        <v>173</v>
      </c>
      <c r="P200" s="3" t="b">
        <f t="shared" si="30"/>
        <v>0</v>
      </c>
      <c r="Q200" t="b">
        <f t="shared" si="31"/>
        <v>1</v>
      </c>
      <c r="T200">
        <f t="shared" ca="1" si="32"/>
        <v>0.62929485775979122</v>
      </c>
    </row>
    <row r="201" spans="3:20" x14ac:dyDescent="0.2">
      <c r="C201" s="3">
        <f t="shared" si="33"/>
        <v>123.48945255188539</v>
      </c>
      <c r="D201" t="b">
        <f t="shared" ref="D201:D207" si="36">M201&gt;$D$4</f>
        <v>0</v>
      </c>
      <c r="E201">
        <f t="shared" ref="E201:E207" si="37">$E$4</f>
        <v>0</v>
      </c>
      <c r="F201" s="3">
        <f t="shared" si="34"/>
        <v>158.12278198665464</v>
      </c>
      <c r="G201" s="3">
        <f t="shared" ref="G201:G207" si="38">EXP(_xlfn.NORM.INV(M201,$G$6,$G$7))*D201</f>
        <v>0</v>
      </c>
      <c r="H201" s="3">
        <f t="shared" ref="H201:H207" si="39">C201-E201-F201-G201</f>
        <v>-34.633329434769252</v>
      </c>
      <c r="I201" t="b">
        <f t="shared" ref="I201:I207" si="40">H201&gt;$I$4</f>
        <v>0</v>
      </c>
      <c r="K201">
        <v>0.6374468447944841</v>
      </c>
      <c r="L201">
        <v>0.85619331933499354</v>
      </c>
      <c r="M201">
        <v>0.48853924343569466</v>
      </c>
      <c r="O201" s="3">
        <f t="shared" si="35"/>
        <v>123</v>
      </c>
      <c r="P201" s="3" t="b">
        <f t="shared" ref="P201:P207" si="41">D201</f>
        <v>0</v>
      </c>
      <c r="Q201" t="b">
        <f t="shared" ref="Q201:Q207" si="42">I201</f>
        <v>0</v>
      </c>
      <c r="T201">
        <f t="shared" ref="T201:T207" ca="1" si="43">RAND()</f>
        <v>0.9653948972518932</v>
      </c>
    </row>
    <row r="202" spans="3:20" x14ac:dyDescent="0.2">
      <c r="C202" s="3">
        <f t="shared" si="33"/>
        <v>31.095030711696133</v>
      </c>
      <c r="D202" t="b">
        <f t="shared" si="36"/>
        <v>1</v>
      </c>
      <c r="E202">
        <f t="shared" si="37"/>
        <v>0</v>
      </c>
      <c r="F202" s="3">
        <f t="shared" si="34"/>
        <v>15.930627546557327</v>
      </c>
      <c r="G202" s="3">
        <f t="shared" si="38"/>
        <v>9.6357867663309911</v>
      </c>
      <c r="H202" s="3">
        <f t="shared" si="39"/>
        <v>5.5286163988078147</v>
      </c>
      <c r="I202" t="b">
        <f t="shared" si="40"/>
        <v>0</v>
      </c>
      <c r="K202">
        <v>2.5775144688023777E-2</v>
      </c>
      <c r="L202">
        <v>0.10902003180255304</v>
      </c>
      <c r="M202">
        <v>0.64508515389332555</v>
      </c>
      <c r="O202" s="3">
        <f t="shared" si="35"/>
        <v>31</v>
      </c>
      <c r="P202" s="3" t="b">
        <f t="shared" si="41"/>
        <v>1</v>
      </c>
      <c r="Q202" t="b">
        <f t="shared" si="42"/>
        <v>0</v>
      </c>
      <c r="T202">
        <f t="shared" ca="1" si="43"/>
        <v>5.7611774904206547E-2</v>
      </c>
    </row>
    <row r="203" spans="3:20" x14ac:dyDescent="0.2">
      <c r="C203" s="3">
        <f t="shared" si="33"/>
        <v>174.22098169373032</v>
      </c>
      <c r="D203" t="b">
        <f t="shared" si="36"/>
        <v>0</v>
      </c>
      <c r="E203">
        <f t="shared" si="37"/>
        <v>0</v>
      </c>
      <c r="F203" s="3">
        <f t="shared" si="34"/>
        <v>94.605975499424929</v>
      </c>
      <c r="G203" s="3">
        <f t="shared" si="38"/>
        <v>0</v>
      </c>
      <c r="H203" s="3">
        <f t="shared" si="39"/>
        <v>79.615006194305394</v>
      </c>
      <c r="I203" t="b">
        <f t="shared" si="40"/>
        <v>1</v>
      </c>
      <c r="K203">
        <v>0.82258393067474422</v>
      </c>
      <c r="L203">
        <v>0.70874450106353015</v>
      </c>
      <c r="M203">
        <v>0.58828449612300704</v>
      </c>
      <c r="O203" s="3">
        <f t="shared" si="35"/>
        <v>174</v>
      </c>
      <c r="P203" s="3" t="b">
        <f t="shared" si="41"/>
        <v>0</v>
      </c>
      <c r="Q203" t="b">
        <f t="shared" si="42"/>
        <v>1</v>
      </c>
      <c r="T203">
        <f t="shared" ca="1" si="43"/>
        <v>0.61368407223756649</v>
      </c>
    </row>
    <row r="204" spans="3:20" x14ac:dyDescent="0.2">
      <c r="C204" s="3">
        <f t="shared" si="33"/>
        <v>42.036145483456387</v>
      </c>
      <c r="D204" t="b">
        <f t="shared" si="36"/>
        <v>0</v>
      </c>
      <c r="E204">
        <f t="shared" si="37"/>
        <v>0</v>
      </c>
      <c r="F204" s="3">
        <f t="shared" si="34"/>
        <v>11.600361907849129</v>
      </c>
      <c r="G204" s="3">
        <f t="shared" si="38"/>
        <v>0</v>
      </c>
      <c r="H204" s="3">
        <f t="shared" si="39"/>
        <v>30.43578357560726</v>
      </c>
      <c r="I204" t="b">
        <f t="shared" si="40"/>
        <v>0</v>
      </c>
      <c r="K204">
        <v>7.4313167806577041E-2</v>
      </c>
      <c r="L204">
        <v>6.0695222831219087E-2</v>
      </c>
      <c r="M204">
        <v>4.9039358639639596E-2</v>
      </c>
      <c r="O204" s="3">
        <f t="shared" si="35"/>
        <v>42</v>
      </c>
      <c r="P204" s="3" t="b">
        <f t="shared" si="41"/>
        <v>0</v>
      </c>
      <c r="Q204" t="b">
        <f t="shared" si="42"/>
        <v>0</v>
      </c>
      <c r="T204">
        <f t="shared" ca="1" si="43"/>
        <v>0.57102124900332052</v>
      </c>
    </row>
    <row r="205" spans="3:20" x14ac:dyDescent="0.2">
      <c r="C205" s="3">
        <f t="shared" si="33"/>
        <v>362.8883992510593</v>
      </c>
      <c r="D205" t="b">
        <f t="shared" si="36"/>
        <v>0</v>
      </c>
      <c r="E205">
        <f t="shared" si="37"/>
        <v>0</v>
      </c>
      <c r="F205" s="3">
        <f t="shared" si="34"/>
        <v>79.804216998567284</v>
      </c>
      <c r="G205" s="3">
        <f t="shared" si="38"/>
        <v>0</v>
      </c>
      <c r="H205" s="3">
        <f t="shared" si="39"/>
        <v>283.08418225249204</v>
      </c>
      <c r="I205" t="b">
        <f t="shared" si="40"/>
        <v>1</v>
      </c>
      <c r="K205">
        <v>0.98415140614882335</v>
      </c>
      <c r="L205">
        <v>0.64787003955925515</v>
      </c>
      <c r="M205">
        <v>0.16323658709297173</v>
      </c>
      <c r="O205" s="3">
        <f t="shared" si="35"/>
        <v>363</v>
      </c>
      <c r="P205" s="3" t="b">
        <f t="shared" si="41"/>
        <v>0</v>
      </c>
      <c r="Q205" t="b">
        <f t="shared" si="42"/>
        <v>1</v>
      </c>
      <c r="T205">
        <f t="shared" ca="1" si="43"/>
        <v>2.2969577281769737E-2</v>
      </c>
    </row>
    <row r="206" spans="3:20" x14ac:dyDescent="0.2">
      <c r="C206" s="3">
        <f t="shared" si="33"/>
        <v>69.394050380797907</v>
      </c>
      <c r="D206" t="b">
        <f t="shared" si="36"/>
        <v>0</v>
      </c>
      <c r="E206">
        <f t="shared" si="37"/>
        <v>0</v>
      </c>
      <c r="F206" s="3">
        <f t="shared" si="34"/>
        <v>104.51675526081662</v>
      </c>
      <c r="G206" s="3">
        <f t="shared" si="38"/>
        <v>0</v>
      </c>
      <c r="H206" s="3">
        <f t="shared" si="39"/>
        <v>-35.122704880018716</v>
      </c>
      <c r="I206" t="b">
        <f t="shared" si="40"/>
        <v>0</v>
      </c>
      <c r="K206">
        <v>0.27127931444419895</v>
      </c>
      <c r="L206">
        <v>0.74194307143712068</v>
      </c>
      <c r="M206">
        <v>0.3922230114735803</v>
      </c>
      <c r="O206" s="3">
        <f t="shared" si="35"/>
        <v>69</v>
      </c>
      <c r="P206" s="3" t="b">
        <f t="shared" si="41"/>
        <v>0</v>
      </c>
      <c r="Q206" t="b">
        <f t="shared" si="42"/>
        <v>0</v>
      </c>
      <c r="T206">
        <f t="shared" ca="1" si="43"/>
        <v>6.9984094397513297E-2</v>
      </c>
    </row>
    <row r="207" spans="3:20" x14ac:dyDescent="0.2">
      <c r="C207" s="3">
        <f t="shared" si="33"/>
        <v>218.71604360026996</v>
      </c>
      <c r="D207" t="b">
        <f t="shared" si="36"/>
        <v>0</v>
      </c>
      <c r="E207">
        <f t="shared" si="37"/>
        <v>0</v>
      </c>
      <c r="F207" s="3">
        <f t="shared" si="34"/>
        <v>34.14266231392795</v>
      </c>
      <c r="G207" s="3">
        <f t="shared" si="38"/>
        <v>0</v>
      </c>
      <c r="H207" s="3">
        <f t="shared" si="39"/>
        <v>184.573381286342</v>
      </c>
      <c r="I207" t="b">
        <f t="shared" si="40"/>
        <v>1</v>
      </c>
      <c r="K207">
        <v>0.90394118644620369</v>
      </c>
      <c r="L207">
        <v>0.31937318504344692</v>
      </c>
      <c r="M207">
        <v>0.55490903354423904</v>
      </c>
      <c r="O207" s="3">
        <f t="shared" si="35"/>
        <v>219</v>
      </c>
      <c r="P207" s="3" t="b">
        <f t="shared" si="41"/>
        <v>0</v>
      </c>
      <c r="Q207" t="b">
        <f t="shared" si="42"/>
        <v>1</v>
      </c>
      <c r="T207">
        <f t="shared" ca="1" si="43"/>
        <v>0.3156520862960448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E474-83E7-4B78-98D7-E9B6D7BB3355}">
  <dimension ref="A1:AB201"/>
  <sheetViews>
    <sheetView tabSelected="1" zoomScale="120" zoomScaleNormal="120" workbookViewId="0">
      <selection activeCell="F2" sqref="F2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>$I$2+$I$3*A2</f>
        <v>0</v>
      </c>
      <c r="D2" s="11">
        <f>MIN(MAX(C2,-35),35)</f>
        <v>0</v>
      </c>
      <c r="E2" s="11">
        <f>1/(1+EXP(-D2))</f>
        <v>0.5</v>
      </c>
      <c r="F2" s="11">
        <f>B2*LN(E2)+(1-B2)*LN(1-E2)</f>
        <v>-0.69314718055994529</v>
      </c>
      <c r="H2" s="12" t="s">
        <v>12</v>
      </c>
      <c r="I2" s="12">
        <v>0</v>
      </c>
      <c r="X2" s="1"/>
      <c r="AA2" s="1"/>
    </row>
    <row r="3" spans="1:28" x14ac:dyDescent="0.2">
      <c r="A3" s="8">
        <v>105</v>
      </c>
      <c r="B3" s="9">
        <v>1</v>
      </c>
      <c r="C3" s="11">
        <f t="shared" ref="C2:C33" si="0">$I$2+$I$3*A3</f>
        <v>0</v>
      </c>
      <c r="D3" s="11">
        <f t="shared" ref="D3:D66" si="1">MAX(C3,-700)</f>
        <v>0</v>
      </c>
      <c r="E3" s="11">
        <f t="shared" ref="E3:E66" si="2">1/(1+EXP(-D3))</f>
        <v>0.5</v>
      </c>
      <c r="F3" s="11">
        <f t="shared" ref="F3:F66" si="3">B3*LN(E3)+(1-B3)*LN(1-E3)</f>
        <v>-0.69314718055994529</v>
      </c>
      <c r="H3" s="12" t="s">
        <v>13</v>
      </c>
      <c r="I3" s="12">
        <v>0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0</v>
      </c>
      <c r="D4" s="11">
        <f t="shared" si="1"/>
        <v>0</v>
      </c>
      <c r="E4" s="11">
        <f t="shared" si="2"/>
        <v>0.5</v>
      </c>
      <c r="F4" s="11">
        <f t="shared" si="3"/>
        <v>-0.69314718055994529</v>
      </c>
      <c r="H4" s="12" t="s">
        <v>14</v>
      </c>
      <c r="I4" s="12">
        <f>-SUM(F2:F201)</f>
        <v>138.62943611198929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0</v>
      </c>
      <c r="D5" s="11">
        <f t="shared" si="1"/>
        <v>0</v>
      </c>
      <c r="E5" s="11">
        <f t="shared" si="2"/>
        <v>0.5</v>
      </c>
      <c r="F5" s="11">
        <f t="shared" si="3"/>
        <v>-0.69314718055994529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0</v>
      </c>
      <c r="D6" s="11">
        <f t="shared" si="1"/>
        <v>0</v>
      </c>
      <c r="E6" s="11">
        <f t="shared" si="2"/>
        <v>0.5</v>
      </c>
      <c r="F6" s="11">
        <f t="shared" si="3"/>
        <v>-0.69314718055994529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0</v>
      </c>
      <c r="D7" s="11">
        <f t="shared" si="1"/>
        <v>0</v>
      </c>
      <c r="E7" s="11">
        <f t="shared" si="2"/>
        <v>0.5</v>
      </c>
      <c r="F7" s="11">
        <f t="shared" si="3"/>
        <v>-0.69314718055994529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0</v>
      </c>
      <c r="D8" s="11">
        <f t="shared" si="1"/>
        <v>0</v>
      </c>
      <c r="E8" s="11">
        <f t="shared" si="2"/>
        <v>0.5</v>
      </c>
      <c r="F8" s="11">
        <f t="shared" si="3"/>
        <v>-0.69314718055994529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</v>
      </c>
      <c r="D9" s="11">
        <f t="shared" si="1"/>
        <v>0</v>
      </c>
      <c r="E9" s="11">
        <f t="shared" si="2"/>
        <v>0.5</v>
      </c>
      <c r="F9" s="11">
        <f t="shared" si="3"/>
        <v>-0.69314718055994529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0</v>
      </c>
      <c r="D10" s="11">
        <f t="shared" si="1"/>
        <v>0</v>
      </c>
      <c r="E10" s="11">
        <f t="shared" si="2"/>
        <v>0.5</v>
      </c>
      <c r="F10" s="11">
        <f t="shared" si="3"/>
        <v>-0.69314718055994529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0</v>
      </c>
      <c r="D11" s="11">
        <f t="shared" si="1"/>
        <v>0</v>
      </c>
      <c r="E11" s="11">
        <f t="shared" si="2"/>
        <v>0.5</v>
      </c>
      <c r="F11" s="11">
        <f t="shared" si="3"/>
        <v>-0.69314718055994529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</v>
      </c>
      <c r="D12" s="11">
        <f t="shared" si="1"/>
        <v>0</v>
      </c>
      <c r="E12" s="11">
        <f t="shared" si="2"/>
        <v>0.5</v>
      </c>
      <c r="F12" s="11">
        <f t="shared" si="3"/>
        <v>-0.69314718055994529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0</v>
      </c>
      <c r="D13" s="11">
        <f t="shared" si="1"/>
        <v>0</v>
      </c>
      <c r="E13" s="11">
        <f t="shared" si="2"/>
        <v>0.5</v>
      </c>
      <c r="F13" s="11">
        <f t="shared" si="3"/>
        <v>-0.69314718055994529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0</v>
      </c>
      <c r="D14" s="11">
        <f t="shared" si="1"/>
        <v>0</v>
      </c>
      <c r="E14" s="11">
        <f t="shared" si="2"/>
        <v>0.5</v>
      </c>
      <c r="F14" s="11">
        <f t="shared" si="3"/>
        <v>-0.69314718055994529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0</v>
      </c>
      <c r="D15" s="11">
        <f t="shared" si="1"/>
        <v>0</v>
      </c>
      <c r="E15" s="11">
        <f t="shared" si="2"/>
        <v>0.5</v>
      </c>
      <c r="F15" s="11">
        <f t="shared" si="3"/>
        <v>-0.69314718055994529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</v>
      </c>
      <c r="D16" s="11">
        <f t="shared" si="1"/>
        <v>0</v>
      </c>
      <c r="E16" s="11">
        <f t="shared" si="2"/>
        <v>0.5</v>
      </c>
      <c r="F16" s="11">
        <f t="shared" si="3"/>
        <v>-0.69314718055994529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0</v>
      </c>
      <c r="D17" s="11">
        <f t="shared" si="1"/>
        <v>0</v>
      </c>
      <c r="E17" s="11">
        <f t="shared" si="2"/>
        <v>0.5</v>
      </c>
      <c r="F17" s="11">
        <f t="shared" si="3"/>
        <v>-0.69314718055994529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0</v>
      </c>
      <c r="D18" s="11">
        <f t="shared" si="1"/>
        <v>0</v>
      </c>
      <c r="E18" s="11">
        <f t="shared" si="2"/>
        <v>0.5</v>
      </c>
      <c r="F18" s="11">
        <f t="shared" si="3"/>
        <v>-0.69314718055994529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0</v>
      </c>
      <c r="D19" s="11">
        <f t="shared" si="1"/>
        <v>0</v>
      </c>
      <c r="E19" s="11">
        <f t="shared" si="2"/>
        <v>0.5</v>
      </c>
      <c r="F19" s="11">
        <f t="shared" si="3"/>
        <v>-0.69314718055994529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0</v>
      </c>
      <c r="D20" s="11">
        <f t="shared" si="1"/>
        <v>0</v>
      </c>
      <c r="E20" s="11">
        <f t="shared" si="2"/>
        <v>0.5</v>
      </c>
      <c r="F20" s="11">
        <f t="shared" si="3"/>
        <v>-0.69314718055994529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0</v>
      </c>
      <c r="D21" s="11">
        <f t="shared" si="1"/>
        <v>0</v>
      </c>
      <c r="E21" s="11">
        <f t="shared" si="2"/>
        <v>0.5</v>
      </c>
      <c r="F21" s="11">
        <f t="shared" si="3"/>
        <v>-0.69314718055994529</v>
      </c>
    </row>
    <row r="22" spans="1:22" x14ac:dyDescent="0.2">
      <c r="A22" s="8">
        <v>113</v>
      </c>
      <c r="B22" s="9">
        <v>1</v>
      </c>
      <c r="C22" s="11">
        <f t="shared" si="0"/>
        <v>0</v>
      </c>
      <c r="D22" s="11">
        <f t="shared" si="1"/>
        <v>0</v>
      </c>
      <c r="E22" s="11">
        <f t="shared" si="2"/>
        <v>0.5</v>
      </c>
      <c r="F22" s="11">
        <f t="shared" si="3"/>
        <v>-0.69314718055994529</v>
      </c>
    </row>
    <row r="23" spans="1:22" x14ac:dyDescent="0.2">
      <c r="A23" s="8">
        <v>130</v>
      </c>
      <c r="B23" s="9">
        <v>1</v>
      </c>
      <c r="C23" s="11">
        <f t="shared" si="0"/>
        <v>0</v>
      </c>
      <c r="D23" s="11">
        <f t="shared" si="1"/>
        <v>0</v>
      </c>
      <c r="E23" s="11">
        <f t="shared" si="2"/>
        <v>0.5</v>
      </c>
      <c r="F23" s="11">
        <f t="shared" si="3"/>
        <v>-0.69314718055994529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0</v>
      </c>
      <c r="D24" s="11">
        <f t="shared" si="1"/>
        <v>0</v>
      </c>
      <c r="E24" s="11">
        <f t="shared" si="2"/>
        <v>0.5</v>
      </c>
      <c r="F24" s="11">
        <f t="shared" si="3"/>
        <v>-0.69314718055994529</v>
      </c>
    </row>
    <row r="25" spans="1:22" x14ac:dyDescent="0.2">
      <c r="A25" s="8">
        <v>98</v>
      </c>
      <c r="B25" s="9">
        <v>1</v>
      </c>
      <c r="C25" s="11">
        <f t="shared" si="0"/>
        <v>0</v>
      </c>
      <c r="D25" s="11">
        <f t="shared" si="1"/>
        <v>0</v>
      </c>
      <c r="E25" s="11">
        <f t="shared" si="2"/>
        <v>0.5</v>
      </c>
      <c r="F25" s="11">
        <f t="shared" si="3"/>
        <v>-0.69314718055994529</v>
      </c>
    </row>
    <row r="26" spans="1:22" x14ac:dyDescent="0.2">
      <c r="A26" s="8">
        <v>113</v>
      </c>
      <c r="B26" s="9">
        <v>1</v>
      </c>
      <c r="C26" s="11">
        <f t="shared" si="0"/>
        <v>0</v>
      </c>
      <c r="D26" s="11">
        <f t="shared" si="1"/>
        <v>0</v>
      </c>
      <c r="E26" s="11">
        <f t="shared" si="2"/>
        <v>0.5</v>
      </c>
      <c r="F26" s="11">
        <f t="shared" si="3"/>
        <v>-0.69314718055994529</v>
      </c>
    </row>
    <row r="27" spans="1:22" x14ac:dyDescent="0.2">
      <c r="A27" s="8">
        <v>95</v>
      </c>
      <c r="B27" s="9">
        <v>1</v>
      </c>
      <c r="C27" s="11">
        <f t="shared" si="0"/>
        <v>0</v>
      </c>
      <c r="D27" s="11">
        <f t="shared" si="1"/>
        <v>0</v>
      </c>
      <c r="E27" s="11">
        <f t="shared" si="2"/>
        <v>0.5</v>
      </c>
      <c r="F27" s="11">
        <f t="shared" si="3"/>
        <v>-0.69314718055994529</v>
      </c>
    </row>
    <row r="28" spans="1:22" x14ac:dyDescent="0.2">
      <c r="A28" s="8">
        <v>106</v>
      </c>
      <c r="B28" s="9">
        <v>1</v>
      </c>
      <c r="C28" s="11">
        <f t="shared" si="0"/>
        <v>0</v>
      </c>
      <c r="D28" s="11">
        <f t="shared" si="1"/>
        <v>0</v>
      </c>
      <c r="E28" s="11">
        <f t="shared" si="2"/>
        <v>0.5</v>
      </c>
      <c r="F28" s="11">
        <f t="shared" si="3"/>
        <v>-0.69314718055994529</v>
      </c>
    </row>
    <row r="29" spans="1:22" x14ac:dyDescent="0.2">
      <c r="A29" s="8">
        <v>129</v>
      </c>
      <c r="B29" s="9">
        <v>1</v>
      </c>
      <c r="C29" s="11">
        <f t="shared" si="0"/>
        <v>0</v>
      </c>
      <c r="D29" s="11">
        <f t="shared" si="1"/>
        <v>0</v>
      </c>
      <c r="E29" s="11">
        <f t="shared" si="2"/>
        <v>0.5</v>
      </c>
      <c r="F29" s="11">
        <f t="shared" si="3"/>
        <v>-0.69314718055994529</v>
      </c>
    </row>
    <row r="30" spans="1:22" x14ac:dyDescent="0.2">
      <c r="A30" s="8">
        <v>118</v>
      </c>
      <c r="B30" s="9">
        <v>1</v>
      </c>
      <c r="C30" s="11">
        <f t="shared" si="0"/>
        <v>0</v>
      </c>
      <c r="D30" s="11">
        <f t="shared" si="1"/>
        <v>0</v>
      </c>
      <c r="E30" s="11">
        <f t="shared" si="2"/>
        <v>0.5</v>
      </c>
      <c r="F30" s="11">
        <f t="shared" si="3"/>
        <v>-0.69314718055994529</v>
      </c>
    </row>
    <row r="31" spans="1:22" x14ac:dyDescent="0.2">
      <c r="A31" s="8">
        <v>100</v>
      </c>
      <c r="B31" s="9">
        <v>0</v>
      </c>
      <c r="C31" s="11">
        <f t="shared" si="0"/>
        <v>0</v>
      </c>
      <c r="D31" s="11">
        <f t="shared" si="1"/>
        <v>0</v>
      </c>
      <c r="E31" s="11">
        <f t="shared" si="2"/>
        <v>0.5</v>
      </c>
      <c r="F31" s="11">
        <f t="shared" si="3"/>
        <v>-0.69314718055994529</v>
      </c>
    </row>
    <row r="32" spans="1:22" x14ac:dyDescent="0.2">
      <c r="A32" s="8">
        <v>118</v>
      </c>
      <c r="B32" s="9">
        <v>1</v>
      </c>
      <c r="C32" s="11">
        <f t="shared" si="0"/>
        <v>0</v>
      </c>
      <c r="D32" s="11">
        <f t="shared" si="1"/>
        <v>0</v>
      </c>
      <c r="E32" s="11">
        <f t="shared" si="2"/>
        <v>0.5</v>
      </c>
      <c r="F32" s="11">
        <f t="shared" si="3"/>
        <v>-0.69314718055994529</v>
      </c>
    </row>
    <row r="33" spans="1:7" x14ac:dyDescent="0.2">
      <c r="A33" s="8">
        <v>148</v>
      </c>
      <c r="B33" s="9">
        <v>1</v>
      </c>
      <c r="C33" s="11">
        <f t="shared" si="0"/>
        <v>0</v>
      </c>
      <c r="D33" s="11">
        <f t="shared" si="1"/>
        <v>0</v>
      </c>
      <c r="E33" s="11">
        <f t="shared" si="2"/>
        <v>0.5</v>
      </c>
      <c r="F33" s="11">
        <f t="shared" si="3"/>
        <v>-0.69314718055994529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0</v>
      </c>
      <c r="D34" s="11">
        <f t="shared" si="1"/>
        <v>0</v>
      </c>
      <c r="E34" s="11">
        <f t="shared" si="2"/>
        <v>0.5</v>
      </c>
      <c r="F34" s="11">
        <f t="shared" si="3"/>
        <v>-0.69314718055994529</v>
      </c>
    </row>
    <row r="35" spans="1:7" x14ac:dyDescent="0.2">
      <c r="A35" s="8">
        <v>100</v>
      </c>
      <c r="B35" s="9">
        <v>1</v>
      </c>
      <c r="C35" s="11">
        <f t="shared" si="4"/>
        <v>0</v>
      </c>
      <c r="D35" s="11">
        <f t="shared" si="1"/>
        <v>0</v>
      </c>
      <c r="E35" s="11">
        <f t="shared" si="2"/>
        <v>0.5</v>
      </c>
      <c r="F35" s="11">
        <f t="shared" si="3"/>
        <v>-0.69314718055994529</v>
      </c>
    </row>
    <row r="36" spans="1:7" x14ac:dyDescent="0.2">
      <c r="A36" s="8">
        <v>99</v>
      </c>
      <c r="B36" s="9">
        <v>1</v>
      </c>
      <c r="C36" s="11">
        <f t="shared" si="4"/>
        <v>0</v>
      </c>
      <c r="D36" s="11">
        <f t="shared" si="1"/>
        <v>0</v>
      </c>
      <c r="E36" s="11">
        <f t="shared" si="2"/>
        <v>0.5</v>
      </c>
      <c r="F36" s="11">
        <f t="shared" si="3"/>
        <v>-0.69314718055994529</v>
      </c>
      <c r="G36" s="5"/>
    </row>
    <row r="37" spans="1:7" x14ac:dyDescent="0.2">
      <c r="A37" s="8">
        <v>120</v>
      </c>
      <c r="B37" s="9">
        <v>1</v>
      </c>
      <c r="C37" s="11">
        <f t="shared" si="4"/>
        <v>0</v>
      </c>
      <c r="D37" s="11">
        <f t="shared" si="1"/>
        <v>0</v>
      </c>
      <c r="E37" s="11">
        <f t="shared" si="2"/>
        <v>0.5</v>
      </c>
      <c r="F37" s="11">
        <f t="shared" si="3"/>
        <v>-0.69314718055994529</v>
      </c>
    </row>
    <row r="38" spans="1:7" x14ac:dyDescent="0.2">
      <c r="A38" s="8">
        <v>91</v>
      </c>
      <c r="B38" s="9">
        <v>1</v>
      </c>
      <c r="C38" s="11">
        <f t="shared" si="4"/>
        <v>0</v>
      </c>
      <c r="D38" s="11">
        <f t="shared" si="1"/>
        <v>0</v>
      </c>
      <c r="E38" s="11">
        <f t="shared" si="2"/>
        <v>0.5</v>
      </c>
      <c r="F38" s="11">
        <f t="shared" si="3"/>
        <v>-0.69314718055994529</v>
      </c>
    </row>
    <row r="39" spans="1:7" x14ac:dyDescent="0.2">
      <c r="A39" s="8">
        <v>108</v>
      </c>
      <c r="B39" s="9">
        <v>1</v>
      </c>
      <c r="C39" s="11">
        <f t="shared" si="4"/>
        <v>0</v>
      </c>
      <c r="D39" s="11">
        <f t="shared" si="1"/>
        <v>0</v>
      </c>
      <c r="E39" s="11">
        <f t="shared" si="2"/>
        <v>0.5</v>
      </c>
      <c r="F39" s="11">
        <f t="shared" si="3"/>
        <v>-0.69314718055994529</v>
      </c>
    </row>
    <row r="40" spans="1:7" x14ac:dyDescent="0.2">
      <c r="A40" s="8">
        <v>119</v>
      </c>
      <c r="B40" s="9">
        <v>1</v>
      </c>
      <c r="C40" s="11">
        <f t="shared" si="4"/>
        <v>0</v>
      </c>
      <c r="D40" s="11">
        <f t="shared" si="1"/>
        <v>0</v>
      </c>
      <c r="E40" s="11">
        <f t="shared" si="2"/>
        <v>0.5</v>
      </c>
      <c r="F40" s="11">
        <f t="shared" si="3"/>
        <v>-0.69314718055994529</v>
      </c>
    </row>
    <row r="41" spans="1:7" x14ac:dyDescent="0.2">
      <c r="A41" s="8">
        <v>95</v>
      </c>
      <c r="B41" s="9">
        <v>1</v>
      </c>
      <c r="C41" s="11">
        <f t="shared" si="4"/>
        <v>0</v>
      </c>
      <c r="D41" s="11">
        <f t="shared" si="1"/>
        <v>0</v>
      </c>
      <c r="E41" s="11">
        <f t="shared" si="2"/>
        <v>0.5</v>
      </c>
      <c r="F41" s="11">
        <f t="shared" si="3"/>
        <v>-0.69314718055994529</v>
      </c>
    </row>
    <row r="42" spans="1:7" x14ac:dyDescent="0.2">
      <c r="A42" s="8">
        <v>111</v>
      </c>
      <c r="B42" s="9">
        <v>1</v>
      </c>
      <c r="C42" s="11">
        <f t="shared" si="4"/>
        <v>0</v>
      </c>
      <c r="D42" s="11">
        <f t="shared" si="1"/>
        <v>0</v>
      </c>
      <c r="E42" s="11">
        <f t="shared" si="2"/>
        <v>0.5</v>
      </c>
      <c r="F42" s="11">
        <f t="shared" si="3"/>
        <v>-0.69314718055994529</v>
      </c>
    </row>
    <row r="43" spans="1:7" x14ac:dyDescent="0.2">
      <c r="A43" s="8">
        <v>129</v>
      </c>
      <c r="B43" s="9">
        <v>1</v>
      </c>
      <c r="C43" s="11">
        <f t="shared" si="4"/>
        <v>0</v>
      </c>
      <c r="D43" s="11">
        <f t="shared" si="1"/>
        <v>0</v>
      </c>
      <c r="E43" s="11">
        <f t="shared" si="2"/>
        <v>0.5</v>
      </c>
      <c r="F43" s="11">
        <f t="shared" si="3"/>
        <v>-0.69314718055994529</v>
      </c>
    </row>
    <row r="44" spans="1:7" x14ac:dyDescent="0.2">
      <c r="A44" s="8">
        <v>93</v>
      </c>
      <c r="B44" s="9">
        <v>1</v>
      </c>
      <c r="C44" s="11">
        <f t="shared" si="4"/>
        <v>0</v>
      </c>
      <c r="D44" s="11">
        <f t="shared" si="1"/>
        <v>0</v>
      </c>
      <c r="E44" s="11">
        <f t="shared" si="2"/>
        <v>0.5</v>
      </c>
      <c r="F44" s="11">
        <f t="shared" si="3"/>
        <v>-0.69314718055994529</v>
      </c>
    </row>
    <row r="45" spans="1:7" x14ac:dyDescent="0.2">
      <c r="A45" s="8">
        <v>106</v>
      </c>
      <c r="B45" s="9">
        <v>1</v>
      </c>
      <c r="C45" s="11">
        <f t="shared" si="4"/>
        <v>0</v>
      </c>
      <c r="D45" s="11">
        <f t="shared" si="1"/>
        <v>0</v>
      </c>
      <c r="E45" s="11">
        <f t="shared" si="2"/>
        <v>0.5</v>
      </c>
      <c r="F45" s="11">
        <f t="shared" si="3"/>
        <v>-0.69314718055994529</v>
      </c>
    </row>
    <row r="46" spans="1:7" x14ac:dyDescent="0.2">
      <c r="A46" s="8">
        <v>129</v>
      </c>
      <c r="B46" s="9">
        <v>1</v>
      </c>
      <c r="C46" s="11">
        <f t="shared" si="4"/>
        <v>0</v>
      </c>
      <c r="D46" s="11">
        <f t="shared" si="1"/>
        <v>0</v>
      </c>
      <c r="E46" s="11">
        <f t="shared" si="2"/>
        <v>0.5</v>
      </c>
      <c r="F46" s="11">
        <f t="shared" si="3"/>
        <v>-0.69314718055994529</v>
      </c>
    </row>
    <row r="47" spans="1:7" x14ac:dyDescent="0.2">
      <c r="A47" s="8">
        <v>95</v>
      </c>
      <c r="B47" s="9">
        <v>0</v>
      </c>
      <c r="C47" s="11">
        <f t="shared" si="4"/>
        <v>0</v>
      </c>
      <c r="D47" s="11">
        <f t="shared" si="1"/>
        <v>0</v>
      </c>
      <c r="E47" s="11">
        <f t="shared" si="2"/>
        <v>0.5</v>
      </c>
      <c r="F47" s="11">
        <f t="shared" si="3"/>
        <v>-0.69314718055994529</v>
      </c>
    </row>
    <row r="48" spans="1:7" x14ac:dyDescent="0.2">
      <c r="A48" s="8">
        <v>108</v>
      </c>
      <c r="B48" s="9">
        <v>1</v>
      </c>
      <c r="C48" s="11">
        <f t="shared" si="4"/>
        <v>0</v>
      </c>
      <c r="D48" s="11">
        <f t="shared" si="1"/>
        <v>0</v>
      </c>
      <c r="E48" s="11">
        <f t="shared" si="2"/>
        <v>0.5</v>
      </c>
      <c r="F48" s="11">
        <f t="shared" si="3"/>
        <v>-0.69314718055994529</v>
      </c>
    </row>
    <row r="49" spans="1:6" x14ac:dyDescent="0.2">
      <c r="A49" s="8">
        <v>106</v>
      </c>
      <c r="B49" s="9">
        <v>1</v>
      </c>
      <c r="C49" s="11">
        <f t="shared" si="4"/>
        <v>0</v>
      </c>
      <c r="D49" s="11">
        <f t="shared" si="1"/>
        <v>0</v>
      </c>
      <c r="E49" s="11">
        <f t="shared" si="2"/>
        <v>0.5</v>
      </c>
      <c r="F49" s="11">
        <f t="shared" si="3"/>
        <v>-0.69314718055994529</v>
      </c>
    </row>
    <row r="50" spans="1:6" x14ac:dyDescent="0.2">
      <c r="A50" s="8">
        <v>108</v>
      </c>
      <c r="B50" s="9">
        <v>1</v>
      </c>
      <c r="C50" s="11">
        <f t="shared" si="4"/>
        <v>0</v>
      </c>
      <c r="D50" s="11">
        <f t="shared" si="1"/>
        <v>0</v>
      </c>
      <c r="E50" s="11">
        <f t="shared" si="2"/>
        <v>0.5</v>
      </c>
      <c r="F50" s="11">
        <f t="shared" si="3"/>
        <v>-0.69314718055994529</v>
      </c>
    </row>
    <row r="51" spans="1:6" x14ac:dyDescent="0.2">
      <c r="A51" s="8">
        <v>118</v>
      </c>
      <c r="B51" s="9">
        <v>1</v>
      </c>
      <c r="C51" s="11">
        <f t="shared" si="4"/>
        <v>0</v>
      </c>
      <c r="D51" s="11">
        <f t="shared" si="1"/>
        <v>0</v>
      </c>
      <c r="E51" s="11">
        <f t="shared" si="2"/>
        <v>0.5</v>
      </c>
      <c r="F51" s="11">
        <f t="shared" si="3"/>
        <v>-0.69314718055994529</v>
      </c>
    </row>
    <row r="52" spans="1:6" x14ac:dyDescent="0.2">
      <c r="A52" s="8">
        <v>105</v>
      </c>
      <c r="B52" s="9">
        <v>1</v>
      </c>
      <c r="C52" s="11">
        <f t="shared" si="4"/>
        <v>0</v>
      </c>
      <c r="D52" s="11">
        <f t="shared" si="1"/>
        <v>0</v>
      </c>
      <c r="E52" s="11">
        <f t="shared" si="2"/>
        <v>0.5</v>
      </c>
      <c r="F52" s="11">
        <f t="shared" si="3"/>
        <v>-0.69314718055994529</v>
      </c>
    </row>
    <row r="53" spans="1:6" x14ac:dyDescent="0.2">
      <c r="A53" s="8">
        <v>112</v>
      </c>
      <c r="B53" s="9">
        <v>1</v>
      </c>
      <c r="C53" s="11">
        <f t="shared" si="4"/>
        <v>0</v>
      </c>
      <c r="D53" s="11">
        <f t="shared" si="1"/>
        <v>0</v>
      </c>
      <c r="E53" s="11">
        <f t="shared" si="2"/>
        <v>0.5</v>
      </c>
      <c r="F53" s="11">
        <f t="shared" si="3"/>
        <v>-0.69314718055994529</v>
      </c>
    </row>
    <row r="54" spans="1:6" x14ac:dyDescent="0.2">
      <c r="A54" s="8">
        <v>102</v>
      </c>
      <c r="B54" s="9">
        <v>1</v>
      </c>
      <c r="C54" s="11">
        <f t="shared" si="4"/>
        <v>0</v>
      </c>
      <c r="D54" s="11">
        <f t="shared" si="1"/>
        <v>0</v>
      </c>
      <c r="E54" s="11">
        <f t="shared" si="2"/>
        <v>0.5</v>
      </c>
      <c r="F54" s="11">
        <f t="shared" si="3"/>
        <v>-0.69314718055994529</v>
      </c>
    </row>
    <row r="55" spans="1:6" x14ac:dyDescent="0.2">
      <c r="A55" s="8">
        <v>107</v>
      </c>
      <c r="B55" s="9">
        <v>1</v>
      </c>
      <c r="C55" s="11">
        <f t="shared" si="4"/>
        <v>0</v>
      </c>
      <c r="D55" s="11">
        <f t="shared" si="1"/>
        <v>0</v>
      </c>
      <c r="E55" s="11">
        <f t="shared" si="2"/>
        <v>0.5</v>
      </c>
      <c r="F55" s="11">
        <f t="shared" si="3"/>
        <v>-0.69314718055994529</v>
      </c>
    </row>
    <row r="56" spans="1:6" x14ac:dyDescent="0.2">
      <c r="A56" s="8">
        <v>112</v>
      </c>
      <c r="B56" s="9">
        <v>1</v>
      </c>
      <c r="C56" s="11">
        <f t="shared" si="4"/>
        <v>0</v>
      </c>
      <c r="D56" s="11">
        <f t="shared" si="1"/>
        <v>0</v>
      </c>
      <c r="E56" s="11">
        <f t="shared" si="2"/>
        <v>0.5</v>
      </c>
      <c r="F56" s="11">
        <f t="shared" si="3"/>
        <v>-0.69314718055994529</v>
      </c>
    </row>
    <row r="57" spans="1:6" x14ac:dyDescent="0.2">
      <c r="A57" s="8">
        <v>124</v>
      </c>
      <c r="B57" s="9">
        <v>1</v>
      </c>
      <c r="C57" s="11">
        <f t="shared" si="4"/>
        <v>0</v>
      </c>
      <c r="D57" s="11">
        <f t="shared" si="1"/>
        <v>0</v>
      </c>
      <c r="E57" s="11">
        <f t="shared" si="2"/>
        <v>0.5</v>
      </c>
      <c r="F57" s="11">
        <f t="shared" si="3"/>
        <v>-0.69314718055994529</v>
      </c>
    </row>
    <row r="58" spans="1:6" x14ac:dyDescent="0.2">
      <c r="A58" s="8">
        <v>104</v>
      </c>
      <c r="B58" s="9">
        <v>1</v>
      </c>
      <c r="C58" s="11">
        <f t="shared" si="4"/>
        <v>0</v>
      </c>
      <c r="D58" s="11">
        <f t="shared" si="1"/>
        <v>0</v>
      </c>
      <c r="E58" s="11">
        <f t="shared" si="2"/>
        <v>0.5</v>
      </c>
      <c r="F58" s="11">
        <f t="shared" si="3"/>
        <v>-0.69314718055994529</v>
      </c>
    </row>
    <row r="59" spans="1:6" x14ac:dyDescent="0.2">
      <c r="A59" s="8">
        <v>101</v>
      </c>
      <c r="B59" s="9">
        <v>1</v>
      </c>
      <c r="C59" s="11">
        <f t="shared" si="4"/>
        <v>0</v>
      </c>
      <c r="D59" s="11">
        <f t="shared" si="1"/>
        <v>0</v>
      </c>
      <c r="E59" s="11">
        <f t="shared" si="2"/>
        <v>0.5</v>
      </c>
      <c r="F59" s="11">
        <f t="shared" si="3"/>
        <v>-0.69314718055994529</v>
      </c>
    </row>
    <row r="60" spans="1:6" x14ac:dyDescent="0.2">
      <c r="A60" s="8">
        <v>107</v>
      </c>
      <c r="B60" s="9">
        <v>1</v>
      </c>
      <c r="C60" s="11">
        <f t="shared" si="4"/>
        <v>0</v>
      </c>
      <c r="D60" s="11">
        <f t="shared" si="1"/>
        <v>0</v>
      </c>
      <c r="E60" s="11">
        <f t="shared" si="2"/>
        <v>0.5</v>
      </c>
      <c r="F60" s="11">
        <f t="shared" si="3"/>
        <v>-0.69314718055994529</v>
      </c>
    </row>
    <row r="61" spans="1:6" x14ac:dyDescent="0.2">
      <c r="A61" s="8">
        <v>94</v>
      </c>
      <c r="B61" s="9">
        <v>0</v>
      </c>
      <c r="C61" s="11">
        <f t="shared" si="4"/>
        <v>0</v>
      </c>
      <c r="D61" s="11">
        <f t="shared" si="1"/>
        <v>0</v>
      </c>
      <c r="E61" s="11">
        <f t="shared" si="2"/>
        <v>0.5</v>
      </c>
      <c r="F61" s="11">
        <f t="shared" si="3"/>
        <v>-0.69314718055994529</v>
      </c>
    </row>
    <row r="62" spans="1:6" x14ac:dyDescent="0.2">
      <c r="A62" s="8">
        <v>96</v>
      </c>
      <c r="B62" s="9">
        <v>1</v>
      </c>
      <c r="C62" s="11">
        <f t="shared" si="4"/>
        <v>0</v>
      </c>
      <c r="D62" s="11">
        <f t="shared" si="1"/>
        <v>0</v>
      </c>
      <c r="E62" s="11">
        <f t="shared" si="2"/>
        <v>0.5</v>
      </c>
      <c r="F62" s="11">
        <f t="shared" si="3"/>
        <v>-0.69314718055994529</v>
      </c>
    </row>
    <row r="63" spans="1:6" x14ac:dyDescent="0.2">
      <c r="A63" s="8">
        <v>127</v>
      </c>
      <c r="B63" s="9">
        <v>1</v>
      </c>
      <c r="C63" s="11">
        <f t="shared" si="4"/>
        <v>0</v>
      </c>
      <c r="D63" s="11">
        <f t="shared" si="1"/>
        <v>0</v>
      </c>
      <c r="E63" s="11">
        <f t="shared" si="2"/>
        <v>0.5</v>
      </c>
      <c r="F63" s="11">
        <f t="shared" si="3"/>
        <v>-0.69314718055994529</v>
      </c>
    </row>
    <row r="64" spans="1:6" x14ac:dyDescent="0.2">
      <c r="A64" s="8">
        <v>107</v>
      </c>
      <c r="B64" s="9">
        <v>1</v>
      </c>
      <c r="C64" s="11">
        <f t="shared" si="4"/>
        <v>0</v>
      </c>
      <c r="D64" s="11">
        <f t="shared" si="1"/>
        <v>0</v>
      </c>
      <c r="E64" s="11">
        <f t="shared" si="2"/>
        <v>0.5</v>
      </c>
      <c r="F64" s="11">
        <f t="shared" si="3"/>
        <v>-0.69314718055994529</v>
      </c>
    </row>
    <row r="65" spans="1:6" x14ac:dyDescent="0.2">
      <c r="A65" s="8">
        <v>110</v>
      </c>
      <c r="B65" s="9">
        <v>1</v>
      </c>
      <c r="C65" s="11">
        <f t="shared" si="4"/>
        <v>0</v>
      </c>
      <c r="D65" s="11">
        <f t="shared" si="1"/>
        <v>0</v>
      </c>
      <c r="E65" s="11">
        <f t="shared" si="2"/>
        <v>0.5</v>
      </c>
      <c r="F65" s="11">
        <f t="shared" si="3"/>
        <v>-0.69314718055994529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0</v>
      </c>
      <c r="D66" s="11">
        <f t="shared" si="1"/>
        <v>0</v>
      </c>
      <c r="E66" s="11">
        <f t="shared" si="2"/>
        <v>0.5</v>
      </c>
      <c r="F66" s="11">
        <f t="shared" si="3"/>
        <v>-0.69314718055994529</v>
      </c>
    </row>
    <row r="67" spans="1:6" x14ac:dyDescent="0.2">
      <c r="A67" s="8">
        <v>118</v>
      </c>
      <c r="B67" s="9">
        <v>1</v>
      </c>
      <c r="C67" s="11">
        <f t="shared" si="5"/>
        <v>0</v>
      </c>
      <c r="D67" s="11">
        <f t="shared" ref="D67:D130" si="6">MAX(C67,-700)</f>
        <v>0</v>
      </c>
      <c r="E67" s="11">
        <f t="shared" ref="E67:E130" si="7">1/(1+EXP(-D67))</f>
        <v>0.5</v>
      </c>
      <c r="F67" s="11">
        <f t="shared" ref="F67:F130" si="8">B67*LN(E67)+(1-B67)*LN(1-E67)</f>
        <v>-0.69314718055994529</v>
      </c>
    </row>
    <row r="68" spans="1:6" x14ac:dyDescent="0.2">
      <c r="A68" s="8">
        <v>117</v>
      </c>
      <c r="B68" s="9">
        <v>1</v>
      </c>
      <c r="C68" s="11">
        <f t="shared" si="5"/>
        <v>0</v>
      </c>
      <c r="D68" s="11">
        <f t="shared" si="6"/>
        <v>0</v>
      </c>
      <c r="E68" s="11">
        <f t="shared" si="7"/>
        <v>0.5</v>
      </c>
      <c r="F68" s="11">
        <f t="shared" si="8"/>
        <v>-0.69314718055994529</v>
      </c>
    </row>
    <row r="69" spans="1:6" x14ac:dyDescent="0.2">
      <c r="A69" s="8">
        <v>110</v>
      </c>
      <c r="B69" s="9">
        <v>1</v>
      </c>
      <c r="C69" s="11">
        <f t="shared" si="5"/>
        <v>0</v>
      </c>
      <c r="D69" s="11">
        <f t="shared" si="6"/>
        <v>0</v>
      </c>
      <c r="E69" s="11">
        <f t="shared" si="7"/>
        <v>0.5</v>
      </c>
      <c r="F69" s="11">
        <f t="shared" si="8"/>
        <v>-0.69314718055994529</v>
      </c>
    </row>
    <row r="70" spans="1:6" x14ac:dyDescent="0.2">
      <c r="A70" s="8">
        <v>116</v>
      </c>
      <c r="B70" s="9">
        <v>1</v>
      </c>
      <c r="C70" s="11">
        <f t="shared" si="5"/>
        <v>0</v>
      </c>
      <c r="D70" s="11">
        <f t="shared" si="6"/>
        <v>0</v>
      </c>
      <c r="E70" s="11">
        <f t="shared" si="7"/>
        <v>0.5</v>
      </c>
      <c r="F70" s="11">
        <f t="shared" si="8"/>
        <v>-0.69314718055994529</v>
      </c>
    </row>
    <row r="71" spans="1:6" x14ac:dyDescent="0.2">
      <c r="A71" s="8">
        <v>101</v>
      </c>
      <c r="B71" s="9">
        <v>1</v>
      </c>
      <c r="C71" s="11">
        <f t="shared" si="5"/>
        <v>0</v>
      </c>
      <c r="D71" s="11">
        <f t="shared" si="6"/>
        <v>0</v>
      </c>
      <c r="E71" s="11">
        <f t="shared" si="7"/>
        <v>0.5</v>
      </c>
      <c r="F71" s="11">
        <f t="shared" si="8"/>
        <v>-0.69314718055994529</v>
      </c>
    </row>
    <row r="72" spans="1:6" x14ac:dyDescent="0.2">
      <c r="A72" s="8">
        <v>96</v>
      </c>
      <c r="B72" s="9">
        <v>1</v>
      </c>
      <c r="C72" s="11">
        <f t="shared" si="5"/>
        <v>0</v>
      </c>
      <c r="D72" s="11">
        <f t="shared" si="6"/>
        <v>0</v>
      </c>
      <c r="E72" s="11">
        <f t="shared" si="7"/>
        <v>0.5</v>
      </c>
      <c r="F72" s="11">
        <f t="shared" si="8"/>
        <v>-0.69314718055994529</v>
      </c>
    </row>
    <row r="73" spans="1:6" x14ac:dyDescent="0.2">
      <c r="A73" s="8">
        <v>110</v>
      </c>
      <c r="B73" s="9">
        <v>1</v>
      </c>
      <c r="C73" s="11">
        <f t="shared" si="5"/>
        <v>0</v>
      </c>
      <c r="D73" s="11">
        <f t="shared" si="6"/>
        <v>0</v>
      </c>
      <c r="E73" s="11">
        <f t="shared" si="7"/>
        <v>0.5</v>
      </c>
      <c r="F73" s="11">
        <f t="shared" si="8"/>
        <v>-0.69314718055994529</v>
      </c>
    </row>
    <row r="74" spans="1:6" x14ac:dyDescent="0.2">
      <c r="A74" s="8">
        <v>106</v>
      </c>
      <c r="B74" s="9">
        <v>1</v>
      </c>
      <c r="C74" s="11">
        <f t="shared" si="5"/>
        <v>0</v>
      </c>
      <c r="D74" s="11">
        <f t="shared" si="6"/>
        <v>0</v>
      </c>
      <c r="E74" s="11">
        <f t="shared" si="7"/>
        <v>0.5</v>
      </c>
      <c r="F74" s="11">
        <f t="shared" si="8"/>
        <v>-0.69314718055994529</v>
      </c>
    </row>
    <row r="75" spans="1:6" x14ac:dyDescent="0.2">
      <c r="A75" s="8">
        <v>104</v>
      </c>
      <c r="B75" s="9">
        <v>1</v>
      </c>
      <c r="C75" s="11">
        <f t="shared" si="5"/>
        <v>0</v>
      </c>
      <c r="D75" s="11">
        <f t="shared" si="6"/>
        <v>0</v>
      </c>
      <c r="E75" s="11">
        <f t="shared" si="7"/>
        <v>0.5</v>
      </c>
      <c r="F75" s="11">
        <f t="shared" si="8"/>
        <v>-0.69314718055994529</v>
      </c>
    </row>
    <row r="76" spans="1:6" x14ac:dyDescent="0.2">
      <c r="A76" s="8">
        <v>128</v>
      </c>
      <c r="B76" s="9">
        <v>1</v>
      </c>
      <c r="C76" s="11">
        <f t="shared" si="5"/>
        <v>0</v>
      </c>
      <c r="D76" s="11">
        <f t="shared" si="6"/>
        <v>0</v>
      </c>
      <c r="E76" s="11">
        <f t="shared" si="7"/>
        <v>0.5</v>
      </c>
      <c r="F76" s="11">
        <f t="shared" si="8"/>
        <v>-0.69314718055994529</v>
      </c>
    </row>
    <row r="77" spans="1:6" x14ac:dyDescent="0.2">
      <c r="A77" s="8">
        <v>112</v>
      </c>
      <c r="B77" s="9">
        <v>1</v>
      </c>
      <c r="C77" s="11">
        <f t="shared" si="5"/>
        <v>0</v>
      </c>
      <c r="D77" s="11">
        <f t="shared" si="6"/>
        <v>0</v>
      </c>
      <c r="E77" s="11">
        <f t="shared" si="7"/>
        <v>0.5</v>
      </c>
      <c r="F77" s="11">
        <f t="shared" si="8"/>
        <v>-0.69314718055994529</v>
      </c>
    </row>
    <row r="78" spans="1:6" x14ac:dyDescent="0.2">
      <c r="A78" s="8">
        <v>104</v>
      </c>
      <c r="B78" s="9">
        <v>1</v>
      </c>
      <c r="C78" s="11">
        <f t="shared" si="5"/>
        <v>0</v>
      </c>
      <c r="D78" s="11">
        <f t="shared" si="6"/>
        <v>0</v>
      </c>
      <c r="E78" s="11">
        <f t="shared" si="7"/>
        <v>0.5</v>
      </c>
      <c r="F78" s="11">
        <f t="shared" si="8"/>
        <v>-0.69314718055994529</v>
      </c>
    </row>
    <row r="79" spans="1:6" x14ac:dyDescent="0.2">
      <c r="A79" s="8">
        <v>127</v>
      </c>
      <c r="B79" s="9">
        <v>1</v>
      </c>
      <c r="C79" s="11">
        <f t="shared" si="5"/>
        <v>0</v>
      </c>
      <c r="D79" s="11">
        <f t="shared" si="6"/>
        <v>0</v>
      </c>
      <c r="E79" s="11">
        <f t="shared" si="7"/>
        <v>0.5</v>
      </c>
      <c r="F79" s="11">
        <f t="shared" si="8"/>
        <v>-0.69314718055994529</v>
      </c>
    </row>
    <row r="80" spans="1:6" x14ac:dyDescent="0.2">
      <c r="A80" s="8">
        <v>118</v>
      </c>
      <c r="B80" s="9">
        <v>1</v>
      </c>
      <c r="C80" s="11">
        <f t="shared" si="5"/>
        <v>0</v>
      </c>
      <c r="D80" s="11">
        <f t="shared" si="6"/>
        <v>0</v>
      </c>
      <c r="E80" s="11">
        <f t="shared" si="7"/>
        <v>0.5</v>
      </c>
      <c r="F80" s="11">
        <f t="shared" si="8"/>
        <v>-0.69314718055994529</v>
      </c>
    </row>
    <row r="81" spans="1:6" x14ac:dyDescent="0.2">
      <c r="A81" s="8">
        <v>118</v>
      </c>
      <c r="B81" s="9">
        <v>1</v>
      </c>
      <c r="C81" s="11">
        <f t="shared" si="5"/>
        <v>0</v>
      </c>
      <c r="D81" s="11">
        <f t="shared" si="6"/>
        <v>0</v>
      </c>
      <c r="E81" s="11">
        <f t="shared" si="7"/>
        <v>0.5</v>
      </c>
      <c r="F81" s="11">
        <f t="shared" si="8"/>
        <v>-0.69314718055994529</v>
      </c>
    </row>
    <row r="82" spans="1:6" x14ac:dyDescent="0.2">
      <c r="A82" s="8">
        <v>121</v>
      </c>
      <c r="B82" s="9">
        <v>1</v>
      </c>
      <c r="C82" s="11">
        <f t="shared" si="5"/>
        <v>0</v>
      </c>
      <c r="D82" s="11">
        <f t="shared" si="6"/>
        <v>0</v>
      </c>
      <c r="E82" s="11">
        <f t="shared" si="7"/>
        <v>0.5</v>
      </c>
      <c r="F82" s="11">
        <f t="shared" si="8"/>
        <v>-0.69314718055994529</v>
      </c>
    </row>
    <row r="83" spans="1:6" x14ac:dyDescent="0.2">
      <c r="A83" s="8">
        <v>112</v>
      </c>
      <c r="B83" s="9">
        <v>1</v>
      </c>
      <c r="C83" s="11">
        <f t="shared" si="5"/>
        <v>0</v>
      </c>
      <c r="D83" s="11">
        <f t="shared" si="6"/>
        <v>0</v>
      </c>
      <c r="E83" s="11">
        <f t="shared" si="7"/>
        <v>0.5</v>
      </c>
      <c r="F83" s="11">
        <f t="shared" si="8"/>
        <v>-0.69314718055994529</v>
      </c>
    </row>
    <row r="84" spans="1:6" x14ac:dyDescent="0.2">
      <c r="A84" s="8">
        <v>102</v>
      </c>
      <c r="B84" s="9">
        <v>1</v>
      </c>
      <c r="C84" s="11">
        <f t="shared" si="5"/>
        <v>0</v>
      </c>
      <c r="D84" s="11">
        <f t="shared" si="6"/>
        <v>0</v>
      </c>
      <c r="E84" s="11">
        <f t="shared" si="7"/>
        <v>0.5</v>
      </c>
      <c r="F84" s="11">
        <f t="shared" si="8"/>
        <v>-0.69314718055994529</v>
      </c>
    </row>
    <row r="85" spans="1:6" x14ac:dyDescent="0.2">
      <c r="A85" s="8">
        <v>101</v>
      </c>
      <c r="B85" s="9">
        <v>1</v>
      </c>
      <c r="C85" s="11">
        <f t="shared" si="5"/>
        <v>0</v>
      </c>
      <c r="D85" s="11">
        <f t="shared" si="6"/>
        <v>0</v>
      </c>
      <c r="E85" s="11">
        <f t="shared" si="7"/>
        <v>0.5</v>
      </c>
      <c r="F85" s="11">
        <f t="shared" si="8"/>
        <v>-0.69314718055994529</v>
      </c>
    </row>
    <row r="86" spans="1:6" x14ac:dyDescent="0.2">
      <c r="A86" s="8">
        <v>104</v>
      </c>
      <c r="B86" s="9">
        <v>1</v>
      </c>
      <c r="C86" s="11">
        <f t="shared" si="5"/>
        <v>0</v>
      </c>
      <c r="D86" s="11">
        <f t="shared" si="6"/>
        <v>0</v>
      </c>
      <c r="E86" s="11">
        <f t="shared" si="7"/>
        <v>0.5</v>
      </c>
      <c r="F86" s="11">
        <f t="shared" si="8"/>
        <v>-0.69314718055994529</v>
      </c>
    </row>
    <row r="87" spans="1:6" x14ac:dyDescent="0.2">
      <c r="A87" s="8">
        <v>116</v>
      </c>
      <c r="B87" s="9">
        <v>1</v>
      </c>
      <c r="C87" s="11">
        <f t="shared" si="5"/>
        <v>0</v>
      </c>
      <c r="D87" s="11">
        <f t="shared" si="6"/>
        <v>0</v>
      </c>
      <c r="E87" s="11">
        <f t="shared" si="7"/>
        <v>0.5</v>
      </c>
      <c r="F87" s="11">
        <f t="shared" si="8"/>
        <v>-0.69314718055994529</v>
      </c>
    </row>
    <row r="88" spans="1:6" x14ac:dyDescent="0.2">
      <c r="A88" s="8">
        <v>124</v>
      </c>
      <c r="B88" s="9">
        <v>1</v>
      </c>
      <c r="C88" s="11">
        <f t="shared" si="5"/>
        <v>0</v>
      </c>
      <c r="D88" s="11">
        <f t="shared" si="6"/>
        <v>0</v>
      </c>
      <c r="E88" s="11">
        <f t="shared" si="7"/>
        <v>0.5</v>
      </c>
      <c r="F88" s="11">
        <f t="shared" si="8"/>
        <v>-0.69314718055994529</v>
      </c>
    </row>
    <row r="89" spans="1:6" x14ac:dyDescent="0.2">
      <c r="A89" s="8">
        <v>102</v>
      </c>
      <c r="B89" s="9">
        <v>1</v>
      </c>
      <c r="C89" s="11">
        <f t="shared" si="5"/>
        <v>0</v>
      </c>
      <c r="D89" s="11">
        <f t="shared" si="6"/>
        <v>0</v>
      </c>
      <c r="E89" s="11">
        <f t="shared" si="7"/>
        <v>0.5</v>
      </c>
      <c r="F89" s="11">
        <f t="shared" si="8"/>
        <v>-0.69314718055994529</v>
      </c>
    </row>
    <row r="90" spans="1:6" x14ac:dyDescent="0.2">
      <c r="A90" s="8">
        <v>150</v>
      </c>
      <c r="B90" s="9">
        <v>1</v>
      </c>
      <c r="C90" s="11">
        <f t="shared" si="5"/>
        <v>0</v>
      </c>
      <c r="D90" s="11">
        <f t="shared" si="6"/>
        <v>0</v>
      </c>
      <c r="E90" s="11">
        <f t="shared" si="7"/>
        <v>0.5</v>
      </c>
      <c r="F90" s="11">
        <f t="shared" si="8"/>
        <v>-0.69314718055994529</v>
      </c>
    </row>
    <row r="91" spans="1:6" x14ac:dyDescent="0.2">
      <c r="A91" s="8">
        <v>113</v>
      </c>
      <c r="B91" s="9">
        <v>1</v>
      </c>
      <c r="C91" s="11">
        <f t="shared" si="5"/>
        <v>0</v>
      </c>
      <c r="D91" s="11">
        <f t="shared" si="6"/>
        <v>0</v>
      </c>
      <c r="E91" s="11">
        <f t="shared" si="7"/>
        <v>0.5</v>
      </c>
      <c r="F91" s="11">
        <f t="shared" si="8"/>
        <v>-0.69314718055994529</v>
      </c>
    </row>
    <row r="92" spans="1:6" x14ac:dyDescent="0.2">
      <c r="A92" s="8">
        <v>124</v>
      </c>
      <c r="B92" s="9">
        <v>1</v>
      </c>
      <c r="C92" s="11">
        <f t="shared" si="5"/>
        <v>0</v>
      </c>
      <c r="D92" s="11">
        <f t="shared" si="6"/>
        <v>0</v>
      </c>
      <c r="E92" s="11">
        <f t="shared" si="7"/>
        <v>0.5</v>
      </c>
      <c r="F92" s="11">
        <f t="shared" si="8"/>
        <v>-0.69314718055994529</v>
      </c>
    </row>
    <row r="93" spans="1:6" x14ac:dyDescent="0.2">
      <c r="A93" s="8">
        <v>114</v>
      </c>
      <c r="B93" s="9">
        <v>1</v>
      </c>
      <c r="C93" s="11">
        <f t="shared" si="5"/>
        <v>0</v>
      </c>
      <c r="D93" s="11">
        <f t="shared" si="6"/>
        <v>0</v>
      </c>
      <c r="E93" s="11">
        <f t="shared" si="7"/>
        <v>0.5</v>
      </c>
      <c r="F93" s="11">
        <f t="shared" si="8"/>
        <v>-0.69314718055994529</v>
      </c>
    </row>
    <row r="94" spans="1:6" x14ac:dyDescent="0.2">
      <c r="A94" s="8">
        <v>117</v>
      </c>
      <c r="B94" s="9">
        <v>1</v>
      </c>
      <c r="C94" s="11">
        <f t="shared" si="5"/>
        <v>0</v>
      </c>
      <c r="D94" s="11">
        <f t="shared" si="6"/>
        <v>0</v>
      </c>
      <c r="E94" s="11">
        <f t="shared" si="7"/>
        <v>0.5</v>
      </c>
      <c r="F94" s="11">
        <f t="shared" si="8"/>
        <v>-0.69314718055994529</v>
      </c>
    </row>
    <row r="95" spans="1:6" x14ac:dyDescent="0.2">
      <c r="A95" s="8">
        <v>97</v>
      </c>
      <c r="B95" s="9">
        <v>1</v>
      </c>
      <c r="C95" s="11">
        <f t="shared" si="5"/>
        <v>0</v>
      </c>
      <c r="D95" s="11">
        <f t="shared" si="6"/>
        <v>0</v>
      </c>
      <c r="E95" s="11">
        <f t="shared" si="7"/>
        <v>0.5</v>
      </c>
      <c r="F95" s="11">
        <f t="shared" si="8"/>
        <v>-0.69314718055994529</v>
      </c>
    </row>
    <row r="96" spans="1:6" x14ac:dyDescent="0.2">
      <c r="A96" s="8">
        <v>105</v>
      </c>
      <c r="B96" s="9">
        <v>1</v>
      </c>
      <c r="C96" s="11">
        <f t="shared" si="5"/>
        <v>0</v>
      </c>
      <c r="D96" s="11">
        <f t="shared" si="6"/>
        <v>0</v>
      </c>
      <c r="E96" s="11">
        <f t="shared" si="7"/>
        <v>0.5</v>
      </c>
      <c r="F96" s="11">
        <f t="shared" si="8"/>
        <v>-0.69314718055994529</v>
      </c>
    </row>
    <row r="97" spans="1:6" x14ac:dyDescent="0.2">
      <c r="A97" s="8">
        <v>105</v>
      </c>
      <c r="B97" s="9">
        <v>1</v>
      </c>
      <c r="C97" s="11">
        <f t="shared" si="5"/>
        <v>0</v>
      </c>
      <c r="D97" s="11">
        <f t="shared" si="6"/>
        <v>0</v>
      </c>
      <c r="E97" s="11">
        <f t="shared" si="7"/>
        <v>0.5</v>
      </c>
      <c r="F97" s="11">
        <f t="shared" si="8"/>
        <v>-0.69314718055994529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0</v>
      </c>
      <c r="D98" s="11">
        <f t="shared" si="6"/>
        <v>0</v>
      </c>
      <c r="E98" s="11">
        <f t="shared" si="7"/>
        <v>0.5</v>
      </c>
      <c r="F98" s="11">
        <f t="shared" si="8"/>
        <v>-0.69314718055994529</v>
      </c>
    </row>
    <row r="99" spans="1:6" x14ac:dyDescent="0.2">
      <c r="A99" s="8">
        <v>112</v>
      </c>
      <c r="B99" s="9">
        <v>1</v>
      </c>
      <c r="C99" s="11">
        <f t="shared" si="9"/>
        <v>0</v>
      </c>
      <c r="D99" s="11">
        <f t="shared" si="6"/>
        <v>0</v>
      </c>
      <c r="E99" s="11">
        <f t="shared" si="7"/>
        <v>0.5</v>
      </c>
      <c r="F99" s="11">
        <f t="shared" si="8"/>
        <v>-0.69314718055994529</v>
      </c>
    </row>
    <row r="100" spans="1:6" x14ac:dyDescent="0.2">
      <c r="A100" s="8">
        <v>121</v>
      </c>
      <c r="B100" s="9">
        <v>1</v>
      </c>
      <c r="C100" s="11">
        <f t="shared" si="9"/>
        <v>0</v>
      </c>
      <c r="D100" s="11">
        <f t="shared" si="6"/>
        <v>0</v>
      </c>
      <c r="E100" s="11">
        <f t="shared" si="7"/>
        <v>0.5</v>
      </c>
      <c r="F100" s="11">
        <f t="shared" si="8"/>
        <v>-0.69314718055994529</v>
      </c>
    </row>
    <row r="101" spans="1:6" x14ac:dyDescent="0.2">
      <c r="A101" s="8">
        <v>104</v>
      </c>
      <c r="B101" s="9">
        <v>0</v>
      </c>
      <c r="C101" s="11">
        <f t="shared" si="9"/>
        <v>0</v>
      </c>
      <c r="D101" s="11">
        <f t="shared" si="6"/>
        <v>0</v>
      </c>
      <c r="E101" s="11">
        <f t="shared" si="7"/>
        <v>0.5</v>
      </c>
      <c r="F101" s="11">
        <f t="shared" si="8"/>
        <v>-0.69314718055994529</v>
      </c>
    </row>
    <row r="102" spans="1:6" x14ac:dyDescent="0.2">
      <c r="A102" s="8">
        <v>92</v>
      </c>
      <c r="B102" s="9">
        <v>1</v>
      </c>
      <c r="C102" s="11">
        <f t="shared" si="9"/>
        <v>0</v>
      </c>
      <c r="D102" s="11">
        <f t="shared" si="6"/>
        <v>0</v>
      </c>
      <c r="E102" s="11">
        <f t="shared" si="7"/>
        <v>0.5</v>
      </c>
      <c r="F102" s="11">
        <f t="shared" si="8"/>
        <v>-0.69314718055994529</v>
      </c>
    </row>
    <row r="103" spans="1:6" x14ac:dyDescent="0.2">
      <c r="A103" s="8">
        <v>123</v>
      </c>
      <c r="B103" s="9">
        <v>1</v>
      </c>
      <c r="C103" s="11">
        <f t="shared" si="9"/>
        <v>0</v>
      </c>
      <c r="D103" s="11">
        <f t="shared" si="6"/>
        <v>0</v>
      </c>
      <c r="E103" s="11">
        <f t="shared" si="7"/>
        <v>0.5</v>
      </c>
      <c r="F103" s="11">
        <f t="shared" si="8"/>
        <v>-0.69314718055994529</v>
      </c>
    </row>
    <row r="104" spans="1:6" x14ac:dyDescent="0.2">
      <c r="A104" s="8">
        <v>92</v>
      </c>
      <c r="B104" s="9">
        <v>1</v>
      </c>
      <c r="C104" s="11">
        <f t="shared" si="9"/>
        <v>0</v>
      </c>
      <c r="D104" s="11">
        <f t="shared" si="6"/>
        <v>0</v>
      </c>
      <c r="E104" s="11">
        <f t="shared" si="7"/>
        <v>0.5</v>
      </c>
      <c r="F104" s="11">
        <f t="shared" si="8"/>
        <v>-0.69314718055994529</v>
      </c>
    </row>
    <row r="105" spans="1:6" x14ac:dyDescent="0.2">
      <c r="A105" s="8">
        <v>120</v>
      </c>
      <c r="B105" s="9">
        <v>0</v>
      </c>
      <c r="C105" s="11">
        <f t="shared" si="9"/>
        <v>0</v>
      </c>
      <c r="D105" s="11">
        <f t="shared" si="6"/>
        <v>0</v>
      </c>
      <c r="E105" s="11">
        <f t="shared" si="7"/>
        <v>0.5</v>
      </c>
      <c r="F105" s="11">
        <f t="shared" si="8"/>
        <v>-0.69314718055994529</v>
      </c>
    </row>
    <row r="106" spans="1:6" x14ac:dyDescent="0.2">
      <c r="A106" s="8">
        <v>118</v>
      </c>
      <c r="B106" s="9">
        <v>1</v>
      </c>
      <c r="C106" s="11">
        <f t="shared" si="9"/>
        <v>0</v>
      </c>
      <c r="D106" s="11">
        <f t="shared" si="6"/>
        <v>0</v>
      </c>
      <c r="E106" s="11">
        <f t="shared" si="7"/>
        <v>0.5</v>
      </c>
      <c r="F106" s="11">
        <f t="shared" si="8"/>
        <v>-0.69314718055994529</v>
      </c>
    </row>
    <row r="107" spans="1:6" x14ac:dyDescent="0.2">
      <c r="A107" s="8">
        <v>107</v>
      </c>
      <c r="B107" s="9">
        <v>1</v>
      </c>
      <c r="C107" s="11">
        <f t="shared" si="9"/>
        <v>0</v>
      </c>
      <c r="D107" s="11">
        <f t="shared" si="6"/>
        <v>0</v>
      </c>
      <c r="E107" s="11">
        <f t="shared" si="7"/>
        <v>0.5</v>
      </c>
      <c r="F107" s="11">
        <f t="shared" si="8"/>
        <v>-0.69314718055994529</v>
      </c>
    </row>
    <row r="108" spans="1:6" x14ac:dyDescent="0.2">
      <c r="A108" s="8">
        <v>122</v>
      </c>
      <c r="B108" s="9">
        <v>1</v>
      </c>
      <c r="C108" s="11">
        <f t="shared" si="9"/>
        <v>0</v>
      </c>
      <c r="D108" s="11">
        <f t="shared" si="6"/>
        <v>0</v>
      </c>
      <c r="E108" s="11">
        <f t="shared" si="7"/>
        <v>0.5</v>
      </c>
      <c r="F108" s="11">
        <f t="shared" si="8"/>
        <v>-0.69314718055994529</v>
      </c>
    </row>
    <row r="109" spans="1:6" x14ac:dyDescent="0.2">
      <c r="A109" s="8">
        <v>116</v>
      </c>
      <c r="B109" s="9">
        <v>1</v>
      </c>
      <c r="C109" s="11">
        <f t="shared" si="9"/>
        <v>0</v>
      </c>
      <c r="D109" s="11">
        <f t="shared" si="6"/>
        <v>0</v>
      </c>
      <c r="E109" s="11">
        <f t="shared" si="7"/>
        <v>0.5</v>
      </c>
      <c r="F109" s="11">
        <f t="shared" si="8"/>
        <v>-0.69314718055994529</v>
      </c>
    </row>
    <row r="110" spans="1:6" x14ac:dyDescent="0.2">
      <c r="A110" s="8">
        <v>140</v>
      </c>
      <c r="B110" s="9">
        <v>1</v>
      </c>
      <c r="C110" s="11">
        <f t="shared" si="9"/>
        <v>0</v>
      </c>
      <c r="D110" s="11">
        <f t="shared" si="6"/>
        <v>0</v>
      </c>
      <c r="E110" s="11">
        <f t="shared" si="7"/>
        <v>0.5</v>
      </c>
      <c r="F110" s="11">
        <f t="shared" si="8"/>
        <v>-0.69314718055994529</v>
      </c>
    </row>
    <row r="111" spans="1:6" x14ac:dyDescent="0.2">
      <c r="A111" s="8">
        <v>107</v>
      </c>
      <c r="B111" s="9">
        <v>1</v>
      </c>
      <c r="C111" s="11">
        <f t="shared" si="9"/>
        <v>0</v>
      </c>
      <c r="D111" s="11">
        <f t="shared" si="6"/>
        <v>0</v>
      </c>
      <c r="E111" s="11">
        <f t="shared" si="7"/>
        <v>0.5</v>
      </c>
      <c r="F111" s="11">
        <f t="shared" si="8"/>
        <v>-0.69314718055994529</v>
      </c>
    </row>
    <row r="112" spans="1:6" x14ac:dyDescent="0.2">
      <c r="A112" s="8">
        <v>90</v>
      </c>
      <c r="B112" s="9">
        <v>0</v>
      </c>
      <c r="C112" s="11">
        <f t="shared" si="9"/>
        <v>0</v>
      </c>
      <c r="D112" s="11">
        <f t="shared" si="6"/>
        <v>0</v>
      </c>
      <c r="E112" s="11">
        <f t="shared" si="7"/>
        <v>0.5</v>
      </c>
      <c r="F112" s="11">
        <f t="shared" si="8"/>
        <v>-0.69314718055994529</v>
      </c>
    </row>
    <row r="113" spans="1:6" x14ac:dyDescent="0.2">
      <c r="A113" s="8">
        <v>103</v>
      </c>
      <c r="B113" s="9">
        <v>1</v>
      </c>
      <c r="C113" s="11">
        <f t="shared" si="9"/>
        <v>0</v>
      </c>
      <c r="D113" s="11">
        <f t="shared" si="6"/>
        <v>0</v>
      </c>
      <c r="E113" s="11">
        <f t="shared" si="7"/>
        <v>0.5</v>
      </c>
      <c r="F113" s="11">
        <f t="shared" si="8"/>
        <v>-0.69314718055994529</v>
      </c>
    </row>
    <row r="114" spans="1:6" x14ac:dyDescent="0.2">
      <c r="A114" s="8">
        <v>103</v>
      </c>
      <c r="B114" s="9">
        <v>1</v>
      </c>
      <c r="C114" s="11">
        <f t="shared" si="9"/>
        <v>0</v>
      </c>
      <c r="D114" s="11">
        <f t="shared" si="6"/>
        <v>0</v>
      </c>
      <c r="E114" s="11">
        <f t="shared" si="7"/>
        <v>0.5</v>
      </c>
      <c r="F114" s="11">
        <f t="shared" si="8"/>
        <v>-0.69314718055994529</v>
      </c>
    </row>
    <row r="115" spans="1:6" x14ac:dyDescent="0.2">
      <c r="A115" s="8">
        <v>91</v>
      </c>
      <c r="B115" s="9">
        <v>1</v>
      </c>
      <c r="C115" s="11">
        <f t="shared" si="9"/>
        <v>0</v>
      </c>
      <c r="D115" s="11">
        <f t="shared" si="6"/>
        <v>0</v>
      </c>
      <c r="E115" s="11">
        <f t="shared" si="7"/>
        <v>0.5</v>
      </c>
      <c r="F115" s="11">
        <f t="shared" si="8"/>
        <v>-0.69314718055994529</v>
      </c>
    </row>
    <row r="116" spans="1:6" x14ac:dyDescent="0.2">
      <c r="A116" s="8">
        <v>98</v>
      </c>
      <c r="B116" s="9">
        <v>1</v>
      </c>
      <c r="C116" s="11">
        <f t="shared" si="9"/>
        <v>0</v>
      </c>
      <c r="D116" s="11">
        <f t="shared" si="6"/>
        <v>0</v>
      </c>
      <c r="E116" s="11">
        <f t="shared" si="7"/>
        <v>0.5</v>
      </c>
      <c r="F116" s="11">
        <f t="shared" si="8"/>
        <v>-0.69314718055994529</v>
      </c>
    </row>
    <row r="117" spans="1:6" x14ac:dyDescent="0.2">
      <c r="A117" s="8">
        <v>99</v>
      </c>
      <c r="B117" s="9">
        <v>1</v>
      </c>
      <c r="C117" s="11">
        <f t="shared" si="9"/>
        <v>0</v>
      </c>
      <c r="D117" s="11">
        <f t="shared" si="6"/>
        <v>0</v>
      </c>
      <c r="E117" s="11">
        <f t="shared" si="7"/>
        <v>0.5</v>
      </c>
      <c r="F117" s="11">
        <f t="shared" si="8"/>
        <v>-0.69314718055994529</v>
      </c>
    </row>
    <row r="118" spans="1:6" x14ac:dyDescent="0.2">
      <c r="A118" s="8">
        <v>99</v>
      </c>
      <c r="B118" s="9">
        <v>1</v>
      </c>
      <c r="C118" s="11">
        <f t="shared" si="9"/>
        <v>0</v>
      </c>
      <c r="D118" s="11">
        <f t="shared" si="6"/>
        <v>0</v>
      </c>
      <c r="E118" s="11">
        <f t="shared" si="7"/>
        <v>0.5</v>
      </c>
      <c r="F118" s="11">
        <f t="shared" si="8"/>
        <v>-0.69314718055994529</v>
      </c>
    </row>
    <row r="119" spans="1:6" x14ac:dyDescent="0.2">
      <c r="A119" s="8">
        <v>97</v>
      </c>
      <c r="B119" s="9">
        <v>1</v>
      </c>
      <c r="C119" s="11">
        <f t="shared" si="9"/>
        <v>0</v>
      </c>
      <c r="D119" s="11">
        <f t="shared" si="6"/>
        <v>0</v>
      </c>
      <c r="E119" s="11">
        <f t="shared" si="7"/>
        <v>0.5</v>
      </c>
      <c r="F119" s="11">
        <f t="shared" si="8"/>
        <v>-0.69314718055994529</v>
      </c>
    </row>
    <row r="120" spans="1:6" x14ac:dyDescent="0.2">
      <c r="A120" s="8">
        <v>139</v>
      </c>
      <c r="B120" s="9">
        <v>1</v>
      </c>
      <c r="C120" s="11">
        <f t="shared" si="9"/>
        <v>0</v>
      </c>
      <c r="D120" s="11">
        <f t="shared" si="6"/>
        <v>0</v>
      </c>
      <c r="E120" s="11">
        <f t="shared" si="7"/>
        <v>0.5</v>
      </c>
      <c r="F120" s="11">
        <f t="shared" si="8"/>
        <v>-0.69314718055994529</v>
      </c>
    </row>
    <row r="121" spans="1:6" x14ac:dyDescent="0.2">
      <c r="A121" s="8">
        <v>124</v>
      </c>
      <c r="B121" s="9">
        <v>1</v>
      </c>
      <c r="C121" s="11">
        <f t="shared" si="9"/>
        <v>0</v>
      </c>
      <c r="D121" s="11">
        <f t="shared" si="6"/>
        <v>0</v>
      </c>
      <c r="E121" s="11">
        <f t="shared" si="7"/>
        <v>0.5</v>
      </c>
      <c r="F121" s="11">
        <f t="shared" si="8"/>
        <v>-0.69314718055994529</v>
      </c>
    </row>
    <row r="122" spans="1:6" x14ac:dyDescent="0.2">
      <c r="A122" s="8">
        <v>119</v>
      </c>
      <c r="B122" s="9">
        <v>1</v>
      </c>
      <c r="C122" s="11">
        <f t="shared" si="9"/>
        <v>0</v>
      </c>
      <c r="D122" s="11">
        <f t="shared" si="6"/>
        <v>0</v>
      </c>
      <c r="E122" s="11">
        <f t="shared" si="7"/>
        <v>0.5</v>
      </c>
      <c r="F122" s="11">
        <f t="shared" si="8"/>
        <v>-0.69314718055994529</v>
      </c>
    </row>
    <row r="123" spans="1:6" x14ac:dyDescent="0.2">
      <c r="A123" s="8">
        <v>120</v>
      </c>
      <c r="B123" s="9">
        <v>1</v>
      </c>
      <c r="C123" s="11">
        <f t="shared" si="9"/>
        <v>0</v>
      </c>
      <c r="D123" s="11">
        <f t="shared" si="6"/>
        <v>0</v>
      </c>
      <c r="E123" s="11">
        <f t="shared" si="7"/>
        <v>0.5</v>
      </c>
      <c r="F123" s="11">
        <f t="shared" si="8"/>
        <v>-0.69314718055994529</v>
      </c>
    </row>
    <row r="124" spans="1:6" x14ac:dyDescent="0.2">
      <c r="A124" s="8">
        <v>104</v>
      </c>
      <c r="B124" s="9">
        <v>0</v>
      </c>
      <c r="C124" s="11">
        <f t="shared" si="9"/>
        <v>0</v>
      </c>
      <c r="D124" s="11">
        <f t="shared" si="6"/>
        <v>0</v>
      </c>
      <c r="E124" s="11">
        <f t="shared" si="7"/>
        <v>0.5</v>
      </c>
      <c r="F124" s="11">
        <f t="shared" si="8"/>
        <v>-0.69314718055994529</v>
      </c>
    </row>
    <row r="125" spans="1:6" x14ac:dyDescent="0.2">
      <c r="A125" s="8">
        <v>97</v>
      </c>
      <c r="B125" s="9">
        <v>0</v>
      </c>
      <c r="C125" s="11">
        <f t="shared" si="9"/>
        <v>0</v>
      </c>
      <c r="D125" s="11">
        <f t="shared" si="6"/>
        <v>0</v>
      </c>
      <c r="E125" s="11">
        <f t="shared" si="7"/>
        <v>0.5</v>
      </c>
      <c r="F125" s="11">
        <f t="shared" si="8"/>
        <v>-0.69314718055994529</v>
      </c>
    </row>
    <row r="126" spans="1:6" x14ac:dyDescent="0.2">
      <c r="A126" s="8">
        <v>104</v>
      </c>
      <c r="B126" s="9">
        <v>1</v>
      </c>
      <c r="C126" s="11">
        <f t="shared" si="9"/>
        <v>0</v>
      </c>
      <c r="D126" s="11">
        <f t="shared" si="6"/>
        <v>0</v>
      </c>
      <c r="E126" s="11">
        <f t="shared" si="7"/>
        <v>0.5</v>
      </c>
      <c r="F126" s="11">
        <f t="shared" si="8"/>
        <v>-0.69314718055994529</v>
      </c>
    </row>
    <row r="127" spans="1:6" x14ac:dyDescent="0.2">
      <c r="A127" s="8">
        <v>110</v>
      </c>
      <c r="B127" s="9">
        <v>1</v>
      </c>
      <c r="C127" s="11">
        <f t="shared" si="9"/>
        <v>0</v>
      </c>
      <c r="D127" s="11">
        <f t="shared" si="6"/>
        <v>0</v>
      </c>
      <c r="E127" s="11">
        <f t="shared" si="7"/>
        <v>0.5</v>
      </c>
      <c r="F127" s="11">
        <f t="shared" si="8"/>
        <v>-0.69314718055994529</v>
      </c>
    </row>
    <row r="128" spans="1:6" x14ac:dyDescent="0.2">
      <c r="A128" s="8">
        <v>110</v>
      </c>
      <c r="B128" s="9">
        <v>1</v>
      </c>
      <c r="C128" s="11">
        <f t="shared" si="9"/>
        <v>0</v>
      </c>
      <c r="D128" s="11">
        <f t="shared" si="6"/>
        <v>0</v>
      </c>
      <c r="E128" s="11">
        <f t="shared" si="7"/>
        <v>0.5</v>
      </c>
      <c r="F128" s="11">
        <f t="shared" si="8"/>
        <v>-0.69314718055994529</v>
      </c>
    </row>
    <row r="129" spans="1:6" x14ac:dyDescent="0.2">
      <c r="A129" s="8">
        <v>111</v>
      </c>
      <c r="B129" s="9">
        <v>1</v>
      </c>
      <c r="C129" s="11">
        <f t="shared" si="9"/>
        <v>0</v>
      </c>
      <c r="D129" s="11">
        <f t="shared" si="6"/>
        <v>0</v>
      </c>
      <c r="E129" s="11">
        <f t="shared" si="7"/>
        <v>0.5</v>
      </c>
      <c r="F129" s="11">
        <f t="shared" si="8"/>
        <v>-0.69314718055994529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</v>
      </c>
      <c r="D130" s="11">
        <f t="shared" si="6"/>
        <v>0</v>
      </c>
      <c r="E130" s="11">
        <f t="shared" si="7"/>
        <v>0.5</v>
      </c>
      <c r="F130" s="11">
        <f t="shared" si="8"/>
        <v>-0.69314718055994529</v>
      </c>
    </row>
    <row r="131" spans="1:6" x14ac:dyDescent="0.2">
      <c r="A131" s="8">
        <v>108</v>
      </c>
      <c r="B131" s="9">
        <v>1</v>
      </c>
      <c r="C131" s="11">
        <f t="shared" si="10"/>
        <v>0</v>
      </c>
      <c r="D131" s="11">
        <f t="shared" ref="D131:D194" si="11">MAX(C131,-700)</f>
        <v>0</v>
      </c>
      <c r="E131" s="11">
        <f t="shared" ref="E131:E194" si="12">1/(1+EXP(-D131))</f>
        <v>0.5</v>
      </c>
      <c r="F131" s="11">
        <f t="shared" ref="F131:F194" si="13">B131*LN(E131)+(1-B131)*LN(1-E131)</f>
        <v>-0.69314718055994529</v>
      </c>
    </row>
    <row r="132" spans="1:6" x14ac:dyDescent="0.2">
      <c r="A132" s="8">
        <v>111</v>
      </c>
      <c r="B132" s="9">
        <v>1</v>
      </c>
      <c r="C132" s="11">
        <f t="shared" si="10"/>
        <v>0</v>
      </c>
      <c r="D132" s="11">
        <f t="shared" si="11"/>
        <v>0</v>
      </c>
      <c r="E132" s="11">
        <f t="shared" si="12"/>
        <v>0.5</v>
      </c>
      <c r="F132" s="11">
        <f t="shared" si="13"/>
        <v>-0.69314718055994529</v>
      </c>
    </row>
    <row r="133" spans="1:6" x14ac:dyDescent="0.2">
      <c r="A133" s="8">
        <v>99</v>
      </c>
      <c r="B133" s="9">
        <v>0</v>
      </c>
      <c r="C133" s="11">
        <f t="shared" si="10"/>
        <v>0</v>
      </c>
      <c r="D133" s="11">
        <f t="shared" si="11"/>
        <v>0</v>
      </c>
      <c r="E133" s="11">
        <f t="shared" si="12"/>
        <v>0.5</v>
      </c>
      <c r="F133" s="11">
        <f t="shared" si="13"/>
        <v>-0.69314718055994529</v>
      </c>
    </row>
    <row r="134" spans="1:6" x14ac:dyDescent="0.2">
      <c r="A134" s="8">
        <v>123</v>
      </c>
      <c r="B134" s="9">
        <v>1</v>
      </c>
      <c r="C134" s="11">
        <f t="shared" si="10"/>
        <v>0</v>
      </c>
      <c r="D134" s="11">
        <f t="shared" si="11"/>
        <v>0</v>
      </c>
      <c r="E134" s="11">
        <f t="shared" si="12"/>
        <v>0.5</v>
      </c>
      <c r="F134" s="11">
        <f t="shared" si="13"/>
        <v>-0.69314718055994529</v>
      </c>
    </row>
    <row r="135" spans="1:6" x14ac:dyDescent="0.2">
      <c r="A135" s="8">
        <v>99</v>
      </c>
      <c r="B135" s="9">
        <v>0</v>
      </c>
      <c r="C135" s="11">
        <f t="shared" si="10"/>
        <v>0</v>
      </c>
      <c r="D135" s="11">
        <f t="shared" si="11"/>
        <v>0</v>
      </c>
      <c r="E135" s="11">
        <f t="shared" si="12"/>
        <v>0.5</v>
      </c>
      <c r="F135" s="11">
        <f t="shared" si="13"/>
        <v>-0.69314718055994529</v>
      </c>
    </row>
    <row r="136" spans="1:6" x14ac:dyDescent="0.2">
      <c r="A136" s="8">
        <v>106</v>
      </c>
      <c r="B136" s="9">
        <v>1</v>
      </c>
      <c r="C136" s="11">
        <f t="shared" si="10"/>
        <v>0</v>
      </c>
      <c r="D136" s="11">
        <f t="shared" si="11"/>
        <v>0</v>
      </c>
      <c r="E136" s="11">
        <f t="shared" si="12"/>
        <v>0.5</v>
      </c>
      <c r="F136" s="11">
        <f t="shared" si="13"/>
        <v>-0.69314718055994529</v>
      </c>
    </row>
    <row r="137" spans="1:6" x14ac:dyDescent="0.2">
      <c r="A137" s="8">
        <v>105</v>
      </c>
      <c r="B137" s="9">
        <v>1</v>
      </c>
      <c r="C137" s="11">
        <f t="shared" si="10"/>
        <v>0</v>
      </c>
      <c r="D137" s="11">
        <f t="shared" si="11"/>
        <v>0</v>
      </c>
      <c r="E137" s="11">
        <f t="shared" si="12"/>
        <v>0.5</v>
      </c>
      <c r="F137" s="11">
        <f t="shared" si="13"/>
        <v>-0.69314718055994529</v>
      </c>
    </row>
    <row r="138" spans="1:6" x14ac:dyDescent="0.2">
      <c r="A138" s="8">
        <v>112</v>
      </c>
      <c r="B138" s="9">
        <v>1</v>
      </c>
      <c r="C138" s="11">
        <f t="shared" si="10"/>
        <v>0</v>
      </c>
      <c r="D138" s="11">
        <f t="shared" si="11"/>
        <v>0</v>
      </c>
      <c r="E138" s="11">
        <f t="shared" si="12"/>
        <v>0.5</v>
      </c>
      <c r="F138" s="11">
        <f t="shared" si="13"/>
        <v>-0.69314718055994529</v>
      </c>
    </row>
    <row r="139" spans="1:6" x14ac:dyDescent="0.2">
      <c r="A139" s="8">
        <v>104</v>
      </c>
      <c r="B139" s="9">
        <v>1</v>
      </c>
      <c r="C139" s="11">
        <f t="shared" si="10"/>
        <v>0</v>
      </c>
      <c r="D139" s="11">
        <f t="shared" si="11"/>
        <v>0</v>
      </c>
      <c r="E139" s="11">
        <f t="shared" si="12"/>
        <v>0.5</v>
      </c>
      <c r="F139" s="11">
        <f t="shared" si="13"/>
        <v>-0.69314718055994529</v>
      </c>
    </row>
    <row r="140" spans="1:6" x14ac:dyDescent="0.2">
      <c r="A140" s="8">
        <v>110</v>
      </c>
      <c r="B140" s="9">
        <v>1</v>
      </c>
      <c r="C140" s="11">
        <f t="shared" si="10"/>
        <v>0</v>
      </c>
      <c r="D140" s="11">
        <f t="shared" si="11"/>
        <v>0</v>
      </c>
      <c r="E140" s="11">
        <f t="shared" si="12"/>
        <v>0.5</v>
      </c>
      <c r="F140" s="11">
        <f t="shared" si="13"/>
        <v>-0.69314718055994529</v>
      </c>
    </row>
    <row r="141" spans="1:6" x14ac:dyDescent="0.2">
      <c r="A141" s="8">
        <v>117</v>
      </c>
      <c r="B141" s="9">
        <v>1</v>
      </c>
      <c r="C141" s="11">
        <f t="shared" si="10"/>
        <v>0</v>
      </c>
      <c r="D141" s="11">
        <f t="shared" si="11"/>
        <v>0</v>
      </c>
      <c r="E141" s="11">
        <f t="shared" si="12"/>
        <v>0.5</v>
      </c>
      <c r="F141" s="11">
        <f t="shared" si="13"/>
        <v>-0.69314718055994529</v>
      </c>
    </row>
    <row r="142" spans="1:6" x14ac:dyDescent="0.2">
      <c r="A142" s="8">
        <v>95</v>
      </c>
      <c r="B142" s="9">
        <v>0</v>
      </c>
      <c r="C142" s="11">
        <f t="shared" si="10"/>
        <v>0</v>
      </c>
      <c r="D142" s="11">
        <f t="shared" si="11"/>
        <v>0</v>
      </c>
      <c r="E142" s="11">
        <f t="shared" si="12"/>
        <v>0.5</v>
      </c>
      <c r="F142" s="11">
        <f t="shared" si="13"/>
        <v>-0.69314718055994529</v>
      </c>
    </row>
    <row r="143" spans="1:6" x14ac:dyDescent="0.2">
      <c r="A143" s="8">
        <v>102</v>
      </c>
      <c r="B143" s="9">
        <v>0</v>
      </c>
      <c r="C143" s="11">
        <f t="shared" si="10"/>
        <v>0</v>
      </c>
      <c r="D143" s="11">
        <f t="shared" si="11"/>
        <v>0</v>
      </c>
      <c r="E143" s="11">
        <f t="shared" si="12"/>
        <v>0.5</v>
      </c>
      <c r="F143" s="11">
        <f t="shared" si="13"/>
        <v>-0.69314718055994529</v>
      </c>
    </row>
    <row r="144" spans="1:6" x14ac:dyDescent="0.2">
      <c r="A144" s="8">
        <v>124</v>
      </c>
      <c r="B144" s="9">
        <v>1</v>
      </c>
      <c r="C144" s="11">
        <f t="shared" si="10"/>
        <v>0</v>
      </c>
      <c r="D144" s="11">
        <f t="shared" si="11"/>
        <v>0</v>
      </c>
      <c r="E144" s="11">
        <f t="shared" si="12"/>
        <v>0.5</v>
      </c>
      <c r="F144" s="11">
        <f t="shared" si="13"/>
        <v>-0.69314718055994529</v>
      </c>
    </row>
    <row r="145" spans="1:6" x14ac:dyDescent="0.2">
      <c r="A145" s="8">
        <v>100</v>
      </c>
      <c r="B145" s="9">
        <v>1</v>
      </c>
      <c r="C145" s="11">
        <f t="shared" si="10"/>
        <v>0</v>
      </c>
      <c r="D145" s="11">
        <f t="shared" si="11"/>
        <v>0</v>
      </c>
      <c r="E145" s="11">
        <f t="shared" si="12"/>
        <v>0.5</v>
      </c>
      <c r="F145" s="11">
        <f t="shared" si="13"/>
        <v>-0.69314718055994529</v>
      </c>
    </row>
    <row r="146" spans="1:6" x14ac:dyDescent="0.2">
      <c r="A146" s="8">
        <v>107</v>
      </c>
      <c r="B146" s="9">
        <v>1</v>
      </c>
      <c r="C146" s="11">
        <f t="shared" si="10"/>
        <v>0</v>
      </c>
      <c r="D146" s="11">
        <f t="shared" si="11"/>
        <v>0</v>
      </c>
      <c r="E146" s="11">
        <f t="shared" si="12"/>
        <v>0.5</v>
      </c>
      <c r="F146" s="11">
        <f t="shared" si="13"/>
        <v>-0.69314718055994529</v>
      </c>
    </row>
    <row r="147" spans="1:6" x14ac:dyDescent="0.2">
      <c r="A147" s="8">
        <v>96</v>
      </c>
      <c r="B147" s="9">
        <v>1</v>
      </c>
      <c r="C147" s="11">
        <f t="shared" si="10"/>
        <v>0</v>
      </c>
      <c r="D147" s="11">
        <f t="shared" si="11"/>
        <v>0</v>
      </c>
      <c r="E147" s="11">
        <f t="shared" si="12"/>
        <v>0.5</v>
      </c>
      <c r="F147" s="11">
        <f t="shared" si="13"/>
        <v>-0.69314718055994529</v>
      </c>
    </row>
    <row r="148" spans="1:6" x14ac:dyDescent="0.2">
      <c r="A148" s="8">
        <v>121</v>
      </c>
      <c r="B148" s="9">
        <v>1</v>
      </c>
      <c r="C148" s="11">
        <f t="shared" si="10"/>
        <v>0</v>
      </c>
      <c r="D148" s="11">
        <f t="shared" si="11"/>
        <v>0</v>
      </c>
      <c r="E148" s="11">
        <f t="shared" si="12"/>
        <v>0.5</v>
      </c>
      <c r="F148" s="11">
        <f t="shared" si="13"/>
        <v>-0.69314718055994529</v>
      </c>
    </row>
    <row r="149" spans="1:6" x14ac:dyDescent="0.2">
      <c r="A149" s="8">
        <v>110</v>
      </c>
      <c r="B149" s="9">
        <v>1</v>
      </c>
      <c r="C149" s="11">
        <f t="shared" si="10"/>
        <v>0</v>
      </c>
      <c r="D149" s="11">
        <f t="shared" si="11"/>
        <v>0</v>
      </c>
      <c r="E149" s="11">
        <f t="shared" si="12"/>
        <v>0.5</v>
      </c>
      <c r="F149" s="11">
        <f t="shared" si="13"/>
        <v>-0.69314718055994529</v>
      </c>
    </row>
    <row r="150" spans="1:6" x14ac:dyDescent="0.2">
      <c r="A150" s="8">
        <v>127</v>
      </c>
      <c r="B150" s="9">
        <v>1</v>
      </c>
      <c r="C150" s="11">
        <f t="shared" si="10"/>
        <v>0</v>
      </c>
      <c r="D150" s="11">
        <f t="shared" si="11"/>
        <v>0</v>
      </c>
      <c r="E150" s="11">
        <f t="shared" si="12"/>
        <v>0.5</v>
      </c>
      <c r="F150" s="11">
        <f t="shared" si="13"/>
        <v>-0.69314718055994529</v>
      </c>
    </row>
    <row r="151" spans="1:6" x14ac:dyDescent="0.2">
      <c r="A151" s="8">
        <v>94</v>
      </c>
      <c r="B151" s="9">
        <v>1</v>
      </c>
      <c r="C151" s="11">
        <f t="shared" si="10"/>
        <v>0</v>
      </c>
      <c r="D151" s="11">
        <f t="shared" si="11"/>
        <v>0</v>
      </c>
      <c r="E151" s="11">
        <f t="shared" si="12"/>
        <v>0.5</v>
      </c>
      <c r="F151" s="11">
        <f t="shared" si="13"/>
        <v>-0.69314718055994529</v>
      </c>
    </row>
    <row r="152" spans="1:6" x14ac:dyDescent="0.2">
      <c r="A152" s="8">
        <v>119</v>
      </c>
      <c r="B152" s="9">
        <v>1</v>
      </c>
      <c r="C152" s="11">
        <f t="shared" si="10"/>
        <v>0</v>
      </c>
      <c r="D152" s="11">
        <f t="shared" si="11"/>
        <v>0</v>
      </c>
      <c r="E152" s="11">
        <f t="shared" si="12"/>
        <v>0.5</v>
      </c>
      <c r="F152" s="11">
        <f t="shared" si="13"/>
        <v>-0.69314718055994529</v>
      </c>
    </row>
    <row r="153" spans="1:6" x14ac:dyDescent="0.2">
      <c r="A153" s="8">
        <v>109</v>
      </c>
      <c r="B153" s="9">
        <v>1</v>
      </c>
      <c r="C153" s="11">
        <f t="shared" si="10"/>
        <v>0</v>
      </c>
      <c r="D153" s="11">
        <f t="shared" si="11"/>
        <v>0</v>
      </c>
      <c r="E153" s="11">
        <f t="shared" si="12"/>
        <v>0.5</v>
      </c>
      <c r="F153" s="11">
        <f t="shared" si="13"/>
        <v>-0.69314718055994529</v>
      </c>
    </row>
    <row r="154" spans="1:6" x14ac:dyDescent="0.2">
      <c r="A154" s="8">
        <v>110</v>
      </c>
      <c r="B154" s="9">
        <v>1</v>
      </c>
      <c r="C154" s="11">
        <f t="shared" si="10"/>
        <v>0</v>
      </c>
      <c r="D154" s="11">
        <f t="shared" si="11"/>
        <v>0</v>
      </c>
      <c r="E154" s="11">
        <f t="shared" si="12"/>
        <v>0.5</v>
      </c>
      <c r="F154" s="11">
        <f t="shared" si="13"/>
        <v>-0.69314718055994529</v>
      </c>
    </row>
    <row r="155" spans="1:6" x14ac:dyDescent="0.2">
      <c r="A155" s="8">
        <v>126</v>
      </c>
      <c r="B155" s="9">
        <v>1</v>
      </c>
      <c r="C155" s="11">
        <f t="shared" si="10"/>
        <v>0</v>
      </c>
      <c r="D155" s="11">
        <f t="shared" si="11"/>
        <v>0</v>
      </c>
      <c r="E155" s="11">
        <f t="shared" si="12"/>
        <v>0.5</v>
      </c>
      <c r="F155" s="11">
        <f t="shared" si="13"/>
        <v>-0.69314718055994529</v>
      </c>
    </row>
    <row r="156" spans="1:6" x14ac:dyDescent="0.2">
      <c r="A156" s="8">
        <v>142</v>
      </c>
      <c r="B156" s="9">
        <v>1</v>
      </c>
      <c r="C156" s="11">
        <f t="shared" si="10"/>
        <v>0</v>
      </c>
      <c r="D156" s="11">
        <f t="shared" si="11"/>
        <v>0</v>
      </c>
      <c r="E156" s="11">
        <f t="shared" si="12"/>
        <v>0.5</v>
      </c>
      <c r="F156" s="11">
        <f t="shared" si="13"/>
        <v>-0.69314718055994529</v>
      </c>
    </row>
    <row r="157" spans="1:6" x14ac:dyDescent="0.2">
      <c r="A157" s="8">
        <v>114</v>
      </c>
      <c r="B157" s="9">
        <v>1</v>
      </c>
      <c r="C157" s="11">
        <f t="shared" si="10"/>
        <v>0</v>
      </c>
      <c r="D157" s="11">
        <f t="shared" si="11"/>
        <v>0</v>
      </c>
      <c r="E157" s="11">
        <f t="shared" si="12"/>
        <v>0.5</v>
      </c>
      <c r="F157" s="11">
        <f t="shared" si="13"/>
        <v>-0.69314718055994529</v>
      </c>
    </row>
    <row r="158" spans="1:6" x14ac:dyDescent="0.2">
      <c r="A158" s="8">
        <v>107</v>
      </c>
      <c r="B158" s="9">
        <v>0</v>
      </c>
      <c r="C158" s="11">
        <f t="shared" si="10"/>
        <v>0</v>
      </c>
      <c r="D158" s="11">
        <f t="shared" si="11"/>
        <v>0</v>
      </c>
      <c r="E158" s="11">
        <f t="shared" si="12"/>
        <v>0.5</v>
      </c>
      <c r="F158" s="11">
        <f t="shared" si="13"/>
        <v>-0.69314718055994529</v>
      </c>
    </row>
    <row r="159" spans="1:6" x14ac:dyDescent="0.2">
      <c r="A159" s="8">
        <v>124</v>
      </c>
      <c r="B159" s="9">
        <v>1</v>
      </c>
      <c r="C159" s="11">
        <f t="shared" si="10"/>
        <v>0</v>
      </c>
      <c r="D159" s="11">
        <f t="shared" si="11"/>
        <v>0</v>
      </c>
      <c r="E159" s="11">
        <f t="shared" si="12"/>
        <v>0.5</v>
      </c>
      <c r="F159" s="11">
        <f t="shared" si="13"/>
        <v>-0.69314718055994529</v>
      </c>
    </row>
    <row r="160" spans="1:6" x14ac:dyDescent="0.2">
      <c r="A160" s="8">
        <v>103</v>
      </c>
      <c r="B160" s="9">
        <v>0</v>
      </c>
      <c r="C160" s="11">
        <f t="shared" si="10"/>
        <v>0</v>
      </c>
      <c r="D160" s="11">
        <f t="shared" si="11"/>
        <v>0</v>
      </c>
      <c r="E160" s="11">
        <f t="shared" si="12"/>
        <v>0.5</v>
      </c>
      <c r="F160" s="11">
        <f t="shared" si="13"/>
        <v>-0.69314718055994529</v>
      </c>
    </row>
    <row r="161" spans="1:6" x14ac:dyDescent="0.2">
      <c r="A161" s="8">
        <v>105</v>
      </c>
      <c r="B161" s="9">
        <v>1</v>
      </c>
      <c r="C161" s="11">
        <f t="shared" si="10"/>
        <v>0</v>
      </c>
      <c r="D161" s="11">
        <f t="shared" si="11"/>
        <v>0</v>
      </c>
      <c r="E161" s="11">
        <f t="shared" si="12"/>
        <v>0.5</v>
      </c>
      <c r="F161" s="11">
        <f t="shared" si="13"/>
        <v>-0.69314718055994529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0</v>
      </c>
      <c r="D162" s="11">
        <f t="shared" si="11"/>
        <v>0</v>
      </c>
      <c r="E162" s="11">
        <f t="shared" si="12"/>
        <v>0.5</v>
      </c>
      <c r="F162" s="11">
        <f t="shared" si="13"/>
        <v>-0.69314718055994529</v>
      </c>
    </row>
    <row r="163" spans="1:6" x14ac:dyDescent="0.2">
      <c r="A163" s="8">
        <v>125</v>
      </c>
      <c r="B163" s="9">
        <v>1</v>
      </c>
      <c r="C163" s="11">
        <f t="shared" si="14"/>
        <v>0</v>
      </c>
      <c r="D163" s="11">
        <f t="shared" si="11"/>
        <v>0</v>
      </c>
      <c r="E163" s="11">
        <f t="shared" si="12"/>
        <v>0.5</v>
      </c>
      <c r="F163" s="11">
        <f t="shared" si="13"/>
        <v>-0.69314718055994529</v>
      </c>
    </row>
    <row r="164" spans="1:6" x14ac:dyDescent="0.2">
      <c r="A164" s="8">
        <v>87</v>
      </c>
      <c r="B164" s="9">
        <v>1</v>
      </c>
      <c r="C164" s="11">
        <f t="shared" si="14"/>
        <v>0</v>
      </c>
      <c r="D164" s="11">
        <f t="shared" si="11"/>
        <v>0</v>
      </c>
      <c r="E164" s="11">
        <f t="shared" si="12"/>
        <v>0.5</v>
      </c>
      <c r="F164" s="11">
        <f t="shared" si="13"/>
        <v>-0.69314718055994529</v>
      </c>
    </row>
    <row r="165" spans="1:6" x14ac:dyDescent="0.2">
      <c r="A165" s="8">
        <v>122</v>
      </c>
      <c r="B165" s="9">
        <v>1</v>
      </c>
      <c r="C165" s="11">
        <f t="shared" si="14"/>
        <v>0</v>
      </c>
      <c r="D165" s="11">
        <f t="shared" si="11"/>
        <v>0</v>
      </c>
      <c r="E165" s="11">
        <f t="shared" si="12"/>
        <v>0.5</v>
      </c>
      <c r="F165" s="11">
        <f t="shared" si="13"/>
        <v>-0.69314718055994529</v>
      </c>
    </row>
    <row r="166" spans="1:6" x14ac:dyDescent="0.2">
      <c r="A166" s="8">
        <v>119</v>
      </c>
      <c r="B166" s="9">
        <v>1</v>
      </c>
      <c r="C166" s="11">
        <f t="shared" si="14"/>
        <v>0</v>
      </c>
      <c r="D166" s="11">
        <f t="shared" si="11"/>
        <v>0</v>
      </c>
      <c r="E166" s="11">
        <f t="shared" si="12"/>
        <v>0.5</v>
      </c>
      <c r="F166" s="11">
        <f t="shared" si="13"/>
        <v>-0.69314718055994529</v>
      </c>
    </row>
    <row r="167" spans="1:6" x14ac:dyDescent="0.2">
      <c r="A167" s="8">
        <v>98</v>
      </c>
      <c r="B167" s="9">
        <v>1</v>
      </c>
      <c r="C167" s="11">
        <f t="shared" si="14"/>
        <v>0</v>
      </c>
      <c r="D167" s="11">
        <f t="shared" si="11"/>
        <v>0</v>
      </c>
      <c r="E167" s="11">
        <f t="shared" si="12"/>
        <v>0.5</v>
      </c>
      <c r="F167" s="11">
        <f t="shared" si="13"/>
        <v>-0.69314718055994529</v>
      </c>
    </row>
    <row r="168" spans="1:6" x14ac:dyDescent="0.2">
      <c r="A168" s="8">
        <v>100</v>
      </c>
      <c r="B168" s="9">
        <v>1</v>
      </c>
      <c r="C168" s="11">
        <f t="shared" si="14"/>
        <v>0</v>
      </c>
      <c r="D168" s="11">
        <f t="shared" si="11"/>
        <v>0</v>
      </c>
      <c r="E168" s="11">
        <f t="shared" si="12"/>
        <v>0.5</v>
      </c>
      <c r="F168" s="11">
        <f t="shared" si="13"/>
        <v>-0.69314718055994529</v>
      </c>
    </row>
    <row r="169" spans="1:6" x14ac:dyDescent="0.2">
      <c r="A169" s="8">
        <v>109</v>
      </c>
      <c r="B169" s="9">
        <v>1</v>
      </c>
      <c r="C169" s="11">
        <f t="shared" si="14"/>
        <v>0</v>
      </c>
      <c r="D169" s="11">
        <f t="shared" si="11"/>
        <v>0</v>
      </c>
      <c r="E169" s="11">
        <f t="shared" si="12"/>
        <v>0.5</v>
      </c>
      <c r="F169" s="11">
        <f t="shared" si="13"/>
        <v>-0.69314718055994529</v>
      </c>
    </row>
    <row r="170" spans="1:6" x14ac:dyDescent="0.2">
      <c r="A170" s="8">
        <v>115</v>
      </c>
      <c r="B170" s="9">
        <v>1</v>
      </c>
      <c r="C170" s="11">
        <f t="shared" si="14"/>
        <v>0</v>
      </c>
      <c r="D170" s="11">
        <f t="shared" si="11"/>
        <v>0</v>
      </c>
      <c r="E170" s="11">
        <f t="shared" si="12"/>
        <v>0.5</v>
      </c>
      <c r="F170" s="11">
        <f t="shared" si="13"/>
        <v>-0.69314718055994529</v>
      </c>
    </row>
    <row r="171" spans="1:6" x14ac:dyDescent="0.2">
      <c r="A171" s="8">
        <v>141</v>
      </c>
      <c r="B171" s="9">
        <v>1</v>
      </c>
      <c r="C171" s="11">
        <f t="shared" si="14"/>
        <v>0</v>
      </c>
      <c r="D171" s="11">
        <f t="shared" si="11"/>
        <v>0</v>
      </c>
      <c r="E171" s="11">
        <f t="shared" si="12"/>
        <v>0.5</v>
      </c>
      <c r="F171" s="11">
        <f t="shared" si="13"/>
        <v>-0.69314718055994529</v>
      </c>
    </row>
    <row r="172" spans="1:6" x14ac:dyDescent="0.2">
      <c r="A172" s="8">
        <v>115</v>
      </c>
      <c r="B172" s="9">
        <v>1</v>
      </c>
      <c r="C172" s="11">
        <f t="shared" si="14"/>
        <v>0</v>
      </c>
      <c r="D172" s="11">
        <f t="shared" si="11"/>
        <v>0</v>
      </c>
      <c r="E172" s="11">
        <f t="shared" si="12"/>
        <v>0.5</v>
      </c>
      <c r="F172" s="11">
        <f t="shared" si="13"/>
        <v>-0.69314718055994529</v>
      </c>
    </row>
    <row r="173" spans="1:6" x14ac:dyDescent="0.2">
      <c r="A173" s="8">
        <v>133</v>
      </c>
      <c r="B173" s="9">
        <v>1</v>
      </c>
      <c r="C173" s="11">
        <f t="shared" si="14"/>
        <v>0</v>
      </c>
      <c r="D173" s="11">
        <f t="shared" si="11"/>
        <v>0</v>
      </c>
      <c r="E173" s="11">
        <f t="shared" si="12"/>
        <v>0.5</v>
      </c>
      <c r="F173" s="11">
        <f t="shared" si="13"/>
        <v>-0.69314718055994529</v>
      </c>
    </row>
    <row r="174" spans="1:6" x14ac:dyDescent="0.2">
      <c r="A174" s="8">
        <v>120</v>
      </c>
      <c r="B174" s="9">
        <v>1</v>
      </c>
      <c r="C174" s="11">
        <f t="shared" si="14"/>
        <v>0</v>
      </c>
      <c r="D174" s="11">
        <f t="shared" si="11"/>
        <v>0</v>
      </c>
      <c r="E174" s="11">
        <f t="shared" si="12"/>
        <v>0.5</v>
      </c>
      <c r="F174" s="11">
        <f t="shared" si="13"/>
        <v>-0.69314718055994529</v>
      </c>
    </row>
    <row r="175" spans="1:6" x14ac:dyDescent="0.2">
      <c r="A175" s="8">
        <v>112</v>
      </c>
      <c r="B175" s="9">
        <v>0</v>
      </c>
      <c r="C175" s="11">
        <f t="shared" si="14"/>
        <v>0</v>
      </c>
      <c r="D175" s="11">
        <f t="shared" si="11"/>
        <v>0</v>
      </c>
      <c r="E175" s="11">
        <f t="shared" si="12"/>
        <v>0.5</v>
      </c>
      <c r="F175" s="11">
        <f t="shared" si="13"/>
        <v>-0.69314718055994529</v>
      </c>
    </row>
    <row r="176" spans="1:6" x14ac:dyDescent="0.2">
      <c r="A176" s="8">
        <v>107</v>
      </c>
      <c r="B176" s="9">
        <v>1</v>
      </c>
      <c r="C176" s="11">
        <f t="shared" si="14"/>
        <v>0</v>
      </c>
      <c r="D176" s="11">
        <f t="shared" si="11"/>
        <v>0</v>
      </c>
      <c r="E176" s="11">
        <f t="shared" si="12"/>
        <v>0.5</v>
      </c>
      <c r="F176" s="11">
        <f t="shared" si="13"/>
        <v>-0.69314718055994529</v>
      </c>
    </row>
    <row r="177" spans="1:6" x14ac:dyDescent="0.2">
      <c r="A177" s="8">
        <v>107</v>
      </c>
      <c r="B177" s="9">
        <v>1</v>
      </c>
      <c r="C177" s="11">
        <f t="shared" si="14"/>
        <v>0</v>
      </c>
      <c r="D177" s="11">
        <f t="shared" si="11"/>
        <v>0</v>
      </c>
      <c r="E177" s="11">
        <f t="shared" si="12"/>
        <v>0.5</v>
      </c>
      <c r="F177" s="11">
        <f t="shared" si="13"/>
        <v>-0.69314718055994529</v>
      </c>
    </row>
    <row r="178" spans="1:6" x14ac:dyDescent="0.2">
      <c r="A178" s="8">
        <v>123</v>
      </c>
      <c r="B178" s="9">
        <v>0</v>
      </c>
      <c r="C178" s="11">
        <f t="shared" si="14"/>
        <v>0</v>
      </c>
      <c r="D178" s="11">
        <f t="shared" si="11"/>
        <v>0</v>
      </c>
      <c r="E178" s="11">
        <f t="shared" si="12"/>
        <v>0.5</v>
      </c>
      <c r="F178" s="11">
        <f t="shared" si="13"/>
        <v>-0.69314718055994529</v>
      </c>
    </row>
    <row r="179" spans="1:6" x14ac:dyDescent="0.2">
      <c r="A179" s="8">
        <v>109</v>
      </c>
      <c r="B179" s="9">
        <v>1</v>
      </c>
      <c r="C179" s="11">
        <f t="shared" si="14"/>
        <v>0</v>
      </c>
      <c r="D179" s="11">
        <f t="shared" si="11"/>
        <v>0</v>
      </c>
      <c r="E179" s="11">
        <f t="shared" si="12"/>
        <v>0.5</v>
      </c>
      <c r="F179" s="11">
        <f t="shared" si="13"/>
        <v>-0.69314718055994529</v>
      </c>
    </row>
    <row r="180" spans="1:6" x14ac:dyDescent="0.2">
      <c r="A180" s="8">
        <v>108</v>
      </c>
      <c r="B180" s="9">
        <v>1</v>
      </c>
      <c r="C180" s="11">
        <f t="shared" si="14"/>
        <v>0</v>
      </c>
      <c r="D180" s="11">
        <f t="shared" si="11"/>
        <v>0</v>
      </c>
      <c r="E180" s="11">
        <f t="shared" si="12"/>
        <v>0.5</v>
      </c>
      <c r="F180" s="11">
        <f t="shared" si="13"/>
        <v>-0.69314718055994529</v>
      </c>
    </row>
    <row r="181" spans="1:6" x14ac:dyDescent="0.2">
      <c r="A181" s="8">
        <v>108</v>
      </c>
      <c r="B181" s="9">
        <v>1</v>
      </c>
      <c r="C181" s="11">
        <f t="shared" si="14"/>
        <v>0</v>
      </c>
      <c r="D181" s="11">
        <f t="shared" si="11"/>
        <v>0</v>
      </c>
      <c r="E181" s="11">
        <f t="shared" si="12"/>
        <v>0.5</v>
      </c>
      <c r="F181" s="11">
        <f t="shared" si="13"/>
        <v>-0.69314718055994529</v>
      </c>
    </row>
    <row r="182" spans="1:6" x14ac:dyDescent="0.2">
      <c r="A182" s="8">
        <v>132</v>
      </c>
      <c r="B182" s="9">
        <v>1</v>
      </c>
      <c r="C182" s="11">
        <f t="shared" si="14"/>
        <v>0</v>
      </c>
      <c r="D182" s="11">
        <f t="shared" si="11"/>
        <v>0</v>
      </c>
      <c r="E182" s="11">
        <f t="shared" si="12"/>
        <v>0.5</v>
      </c>
      <c r="F182" s="11">
        <f t="shared" si="13"/>
        <v>-0.69314718055994529</v>
      </c>
    </row>
    <row r="183" spans="1:6" x14ac:dyDescent="0.2">
      <c r="A183" s="8">
        <v>122</v>
      </c>
      <c r="B183" s="9">
        <v>1</v>
      </c>
      <c r="C183" s="11">
        <f t="shared" si="14"/>
        <v>0</v>
      </c>
      <c r="D183" s="11">
        <f t="shared" si="11"/>
        <v>0</v>
      </c>
      <c r="E183" s="11">
        <f t="shared" si="12"/>
        <v>0.5</v>
      </c>
      <c r="F183" s="11">
        <f t="shared" si="13"/>
        <v>-0.69314718055994529</v>
      </c>
    </row>
    <row r="184" spans="1:6" x14ac:dyDescent="0.2">
      <c r="A184" s="8">
        <v>108</v>
      </c>
      <c r="B184" s="9">
        <v>1</v>
      </c>
      <c r="C184" s="11">
        <f t="shared" si="14"/>
        <v>0</v>
      </c>
      <c r="D184" s="11">
        <f t="shared" si="11"/>
        <v>0</v>
      </c>
      <c r="E184" s="11">
        <f t="shared" si="12"/>
        <v>0.5</v>
      </c>
      <c r="F184" s="11">
        <f t="shared" si="13"/>
        <v>-0.69314718055994529</v>
      </c>
    </row>
    <row r="185" spans="1:6" x14ac:dyDescent="0.2">
      <c r="A185" s="8">
        <v>105</v>
      </c>
      <c r="B185" s="9">
        <v>1</v>
      </c>
      <c r="C185" s="11">
        <f t="shared" si="14"/>
        <v>0</v>
      </c>
      <c r="D185" s="11">
        <f t="shared" si="11"/>
        <v>0</v>
      </c>
      <c r="E185" s="11">
        <f t="shared" si="12"/>
        <v>0.5</v>
      </c>
      <c r="F185" s="11">
        <f t="shared" si="13"/>
        <v>-0.69314718055994529</v>
      </c>
    </row>
    <row r="186" spans="1:6" x14ac:dyDescent="0.2">
      <c r="A186" s="8">
        <v>107</v>
      </c>
      <c r="B186" s="9">
        <v>1</v>
      </c>
      <c r="C186" s="11">
        <f t="shared" si="14"/>
        <v>0</v>
      </c>
      <c r="D186" s="11">
        <f t="shared" si="11"/>
        <v>0</v>
      </c>
      <c r="E186" s="11">
        <f t="shared" si="12"/>
        <v>0.5</v>
      </c>
      <c r="F186" s="11">
        <f t="shared" si="13"/>
        <v>-0.69314718055994529</v>
      </c>
    </row>
    <row r="187" spans="1:6" x14ac:dyDescent="0.2">
      <c r="A187" s="8">
        <v>106</v>
      </c>
      <c r="B187" s="9">
        <v>1</v>
      </c>
      <c r="C187" s="11">
        <f t="shared" si="14"/>
        <v>0</v>
      </c>
      <c r="D187" s="11">
        <f t="shared" si="11"/>
        <v>0</v>
      </c>
      <c r="E187" s="11">
        <f t="shared" si="12"/>
        <v>0.5</v>
      </c>
      <c r="F187" s="11">
        <f t="shared" si="13"/>
        <v>-0.69314718055994529</v>
      </c>
    </row>
    <row r="188" spans="1:6" x14ac:dyDescent="0.2">
      <c r="A188" s="8">
        <v>146</v>
      </c>
      <c r="B188" s="9">
        <v>1</v>
      </c>
      <c r="C188" s="11">
        <f t="shared" si="14"/>
        <v>0</v>
      </c>
      <c r="D188" s="11">
        <f t="shared" si="11"/>
        <v>0</v>
      </c>
      <c r="E188" s="11">
        <f t="shared" si="12"/>
        <v>0.5</v>
      </c>
      <c r="F188" s="11">
        <f t="shared" si="13"/>
        <v>-0.69314718055994529</v>
      </c>
    </row>
    <row r="189" spans="1:6" x14ac:dyDescent="0.2">
      <c r="A189" s="8">
        <v>106</v>
      </c>
      <c r="B189" s="9">
        <v>1</v>
      </c>
      <c r="C189" s="11">
        <f t="shared" si="14"/>
        <v>0</v>
      </c>
      <c r="D189" s="11">
        <f t="shared" si="11"/>
        <v>0</v>
      </c>
      <c r="E189" s="11">
        <f t="shared" si="12"/>
        <v>0.5</v>
      </c>
      <c r="F189" s="11">
        <f t="shared" si="13"/>
        <v>-0.69314718055994529</v>
      </c>
    </row>
    <row r="190" spans="1:6" x14ac:dyDescent="0.2">
      <c r="A190" s="8">
        <v>106</v>
      </c>
      <c r="B190" s="9">
        <v>1</v>
      </c>
      <c r="C190" s="11">
        <f t="shared" si="14"/>
        <v>0</v>
      </c>
      <c r="D190" s="11">
        <f t="shared" si="11"/>
        <v>0</v>
      </c>
      <c r="E190" s="11">
        <f t="shared" si="12"/>
        <v>0.5</v>
      </c>
      <c r="F190" s="11">
        <f t="shared" si="13"/>
        <v>-0.69314718055994529</v>
      </c>
    </row>
    <row r="191" spans="1:6" x14ac:dyDescent="0.2">
      <c r="A191" s="8">
        <v>97</v>
      </c>
      <c r="B191" s="9">
        <v>1</v>
      </c>
      <c r="C191" s="11">
        <f t="shared" si="14"/>
        <v>0</v>
      </c>
      <c r="D191" s="11">
        <f t="shared" si="11"/>
        <v>0</v>
      </c>
      <c r="E191" s="11">
        <f t="shared" si="12"/>
        <v>0.5</v>
      </c>
      <c r="F191" s="11">
        <f t="shared" si="13"/>
        <v>-0.69314718055994529</v>
      </c>
    </row>
    <row r="192" spans="1:6" x14ac:dyDescent="0.2">
      <c r="A192" s="8">
        <v>113</v>
      </c>
      <c r="B192" s="9">
        <v>1</v>
      </c>
      <c r="C192" s="11">
        <f t="shared" si="14"/>
        <v>0</v>
      </c>
      <c r="D192" s="11">
        <f t="shared" si="11"/>
        <v>0</v>
      </c>
      <c r="E192" s="11">
        <f t="shared" si="12"/>
        <v>0.5</v>
      </c>
      <c r="F192" s="11">
        <f t="shared" si="13"/>
        <v>-0.69314718055994529</v>
      </c>
    </row>
    <row r="193" spans="1:6" x14ac:dyDescent="0.2">
      <c r="A193" s="8">
        <v>93</v>
      </c>
      <c r="B193" s="9">
        <v>0</v>
      </c>
      <c r="C193" s="11">
        <f t="shared" si="14"/>
        <v>0</v>
      </c>
      <c r="D193" s="11">
        <f t="shared" si="11"/>
        <v>0</v>
      </c>
      <c r="E193" s="11">
        <f t="shared" si="12"/>
        <v>0.5</v>
      </c>
      <c r="F193" s="11">
        <f t="shared" si="13"/>
        <v>-0.69314718055994529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0</v>
      </c>
      <c r="D194" s="11">
        <f t="shared" si="11"/>
        <v>0</v>
      </c>
      <c r="E194" s="11">
        <f t="shared" si="12"/>
        <v>0.5</v>
      </c>
      <c r="F194" s="11">
        <f t="shared" si="13"/>
        <v>-0.69314718055994529</v>
      </c>
    </row>
    <row r="195" spans="1:6" x14ac:dyDescent="0.2">
      <c r="A195" s="8">
        <v>95</v>
      </c>
      <c r="B195" s="9">
        <v>1</v>
      </c>
      <c r="C195" s="11">
        <f t="shared" si="15"/>
        <v>0</v>
      </c>
      <c r="D195" s="11">
        <f t="shared" ref="D195:D201" si="16">MAX(C195,-700)</f>
        <v>0</v>
      </c>
      <c r="E195" s="11">
        <f t="shared" ref="E195:E201" si="17">1/(1+EXP(-D195))</f>
        <v>0.5</v>
      </c>
      <c r="F195" s="11">
        <f t="shared" ref="F195:F201" si="18">B195*LN(E195)+(1-B195)*LN(1-E195)</f>
        <v>-0.69314718055994529</v>
      </c>
    </row>
    <row r="196" spans="1:6" x14ac:dyDescent="0.2">
      <c r="A196" s="8">
        <v>125</v>
      </c>
      <c r="B196" s="9">
        <v>1</v>
      </c>
      <c r="C196" s="11">
        <f t="shared" si="15"/>
        <v>0</v>
      </c>
      <c r="D196" s="11">
        <f t="shared" si="16"/>
        <v>0</v>
      </c>
      <c r="E196" s="11">
        <f t="shared" si="17"/>
        <v>0.5</v>
      </c>
      <c r="F196" s="11">
        <f t="shared" si="18"/>
        <v>-0.69314718055994529</v>
      </c>
    </row>
    <row r="197" spans="1:6" x14ac:dyDescent="0.2">
      <c r="A197" s="8">
        <v>111</v>
      </c>
      <c r="B197" s="9">
        <v>1</v>
      </c>
      <c r="C197" s="11">
        <f t="shared" si="15"/>
        <v>0</v>
      </c>
      <c r="D197" s="11">
        <f t="shared" si="16"/>
        <v>0</v>
      </c>
      <c r="E197" s="11">
        <f t="shared" si="17"/>
        <v>0.5</v>
      </c>
      <c r="F197" s="11">
        <f t="shared" si="18"/>
        <v>-0.69314718055994529</v>
      </c>
    </row>
    <row r="198" spans="1:6" x14ac:dyDescent="0.2">
      <c r="A198" s="8">
        <v>105</v>
      </c>
      <c r="B198" s="9">
        <v>1</v>
      </c>
      <c r="C198" s="11">
        <f t="shared" si="15"/>
        <v>0</v>
      </c>
      <c r="D198" s="11">
        <f t="shared" si="16"/>
        <v>0</v>
      </c>
      <c r="E198" s="11">
        <f t="shared" si="17"/>
        <v>0.5</v>
      </c>
      <c r="F198" s="11">
        <f t="shared" si="18"/>
        <v>-0.69314718055994529</v>
      </c>
    </row>
    <row r="199" spans="1:6" x14ac:dyDescent="0.2">
      <c r="A199" s="8">
        <v>115</v>
      </c>
      <c r="B199" s="9">
        <v>1</v>
      </c>
      <c r="C199" s="11">
        <f t="shared" si="15"/>
        <v>0</v>
      </c>
      <c r="D199" s="11">
        <f t="shared" si="16"/>
        <v>0</v>
      </c>
      <c r="E199" s="11">
        <f t="shared" si="17"/>
        <v>0.5</v>
      </c>
      <c r="F199" s="11">
        <f t="shared" si="18"/>
        <v>-0.69314718055994529</v>
      </c>
    </row>
    <row r="200" spans="1:6" x14ac:dyDescent="0.2">
      <c r="A200" s="8">
        <v>160</v>
      </c>
      <c r="B200" s="9">
        <v>1</v>
      </c>
      <c r="C200" s="11">
        <f t="shared" si="15"/>
        <v>0</v>
      </c>
      <c r="D200" s="11">
        <f t="shared" si="16"/>
        <v>0</v>
      </c>
      <c r="E200" s="11">
        <f t="shared" si="17"/>
        <v>0.5</v>
      </c>
      <c r="F200" s="11">
        <f t="shared" si="18"/>
        <v>-0.69314718055994529</v>
      </c>
    </row>
    <row r="201" spans="1:6" x14ac:dyDescent="0.2">
      <c r="A201" s="8">
        <v>95</v>
      </c>
      <c r="B201" s="9">
        <v>1</v>
      </c>
      <c r="C201" s="11">
        <f t="shared" si="15"/>
        <v>0</v>
      </c>
      <c r="D201" s="11">
        <f t="shared" si="16"/>
        <v>0</v>
      </c>
      <c r="E201" s="11">
        <f t="shared" si="17"/>
        <v>0.5</v>
      </c>
      <c r="F201" s="11">
        <f t="shared" si="18"/>
        <v>-0.69314718055994529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DB28-1E0B-4A69-8D0F-90B67C16162C}">
  <dimension ref="A1:AB201"/>
  <sheetViews>
    <sheetView topLeftCell="E1" zoomScaleNormal="100" workbookViewId="0">
      <selection activeCell="AB45" sqref="AB45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 t="shared" ref="C2:C33" si="0">$I$2+$I$3*A2</f>
        <v>0</v>
      </c>
      <c r="D2" s="11">
        <f>MIN(MAX(C2,-35),35)</f>
        <v>0</v>
      </c>
      <c r="E2" s="11">
        <f>1/(1+EXP(-D2))</f>
        <v>0.5</v>
      </c>
      <c r="F2" s="11">
        <f>B2*LN(E2)+(1-B2)*LN(1-E2)</f>
        <v>-0.69314718055994529</v>
      </c>
      <c r="H2" s="12" t="s">
        <v>12</v>
      </c>
      <c r="I2" s="12">
        <v>0</v>
      </c>
      <c r="X2" s="1"/>
      <c r="AA2" s="1"/>
    </row>
    <row r="3" spans="1:28" x14ac:dyDescent="0.2">
      <c r="A3" s="8">
        <v>105</v>
      </c>
      <c r="B3" s="9">
        <v>1</v>
      </c>
      <c r="C3" s="11">
        <f t="shared" si="0"/>
        <v>0</v>
      </c>
      <c r="D3" s="11">
        <f t="shared" ref="D3:D66" si="1">MAX(C3,-700)</f>
        <v>0</v>
      </c>
      <c r="E3" s="11">
        <f t="shared" ref="E3:E66" si="2">1/(1+EXP(-D3))</f>
        <v>0.5</v>
      </c>
      <c r="F3" s="11">
        <f t="shared" ref="F3:F66" si="3">B3*LN(E3)+(1-B3)*LN(1-E3)</f>
        <v>-0.69314718055994529</v>
      </c>
      <c r="H3" s="12" t="s">
        <v>13</v>
      </c>
      <c r="I3" s="12">
        <v>0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0</v>
      </c>
      <c r="D4" s="11">
        <f t="shared" si="1"/>
        <v>0</v>
      </c>
      <c r="E4" s="11">
        <f t="shared" si="2"/>
        <v>0.5</v>
      </c>
      <c r="F4" s="11">
        <f t="shared" si="3"/>
        <v>-0.69314718055994529</v>
      </c>
      <c r="H4" s="12" t="s">
        <v>14</v>
      </c>
      <c r="I4" s="12">
        <f>-SUM(F2:F201)</f>
        <v>138.62943611198929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0</v>
      </c>
      <c r="D5" s="11">
        <f t="shared" si="1"/>
        <v>0</v>
      </c>
      <c r="E5" s="11">
        <f t="shared" si="2"/>
        <v>0.5</v>
      </c>
      <c r="F5" s="11">
        <f t="shared" si="3"/>
        <v>-0.69314718055994529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0</v>
      </c>
      <c r="D6" s="11">
        <f t="shared" si="1"/>
        <v>0</v>
      </c>
      <c r="E6" s="11">
        <f t="shared" si="2"/>
        <v>0.5</v>
      </c>
      <c r="F6" s="11">
        <f t="shared" si="3"/>
        <v>-0.69314718055994529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0</v>
      </c>
      <c r="D7" s="11">
        <f t="shared" si="1"/>
        <v>0</v>
      </c>
      <c r="E7" s="11">
        <f t="shared" si="2"/>
        <v>0.5</v>
      </c>
      <c r="F7" s="11">
        <f t="shared" si="3"/>
        <v>-0.69314718055994529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0</v>
      </c>
      <c r="D8" s="11">
        <f t="shared" si="1"/>
        <v>0</v>
      </c>
      <c r="E8" s="11">
        <f t="shared" si="2"/>
        <v>0.5</v>
      </c>
      <c r="F8" s="11">
        <f t="shared" si="3"/>
        <v>-0.69314718055994529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</v>
      </c>
      <c r="D9" s="11">
        <f t="shared" si="1"/>
        <v>0</v>
      </c>
      <c r="E9" s="11">
        <f t="shared" si="2"/>
        <v>0.5</v>
      </c>
      <c r="F9" s="11">
        <f t="shared" si="3"/>
        <v>-0.69314718055994529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0</v>
      </c>
      <c r="D10" s="11">
        <f t="shared" si="1"/>
        <v>0</v>
      </c>
      <c r="E10" s="11">
        <f t="shared" si="2"/>
        <v>0.5</v>
      </c>
      <c r="F10" s="11">
        <f t="shared" si="3"/>
        <v>-0.69314718055994529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0</v>
      </c>
      <c r="D11" s="11">
        <f t="shared" si="1"/>
        <v>0</v>
      </c>
      <c r="E11" s="11">
        <f t="shared" si="2"/>
        <v>0.5</v>
      </c>
      <c r="F11" s="11">
        <f t="shared" si="3"/>
        <v>-0.69314718055994529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</v>
      </c>
      <c r="D12" s="11">
        <f t="shared" si="1"/>
        <v>0</v>
      </c>
      <c r="E12" s="11">
        <f t="shared" si="2"/>
        <v>0.5</v>
      </c>
      <c r="F12" s="11">
        <f t="shared" si="3"/>
        <v>-0.69314718055994529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0</v>
      </c>
      <c r="D13" s="11">
        <f t="shared" si="1"/>
        <v>0</v>
      </c>
      <c r="E13" s="11">
        <f t="shared" si="2"/>
        <v>0.5</v>
      </c>
      <c r="F13" s="11">
        <f t="shared" si="3"/>
        <v>-0.69314718055994529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0</v>
      </c>
      <c r="D14" s="11">
        <f t="shared" si="1"/>
        <v>0</v>
      </c>
      <c r="E14" s="11">
        <f t="shared" si="2"/>
        <v>0.5</v>
      </c>
      <c r="F14" s="11">
        <f t="shared" si="3"/>
        <v>-0.69314718055994529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0</v>
      </c>
      <c r="D15" s="11">
        <f t="shared" si="1"/>
        <v>0</v>
      </c>
      <c r="E15" s="11">
        <f t="shared" si="2"/>
        <v>0.5</v>
      </c>
      <c r="F15" s="11">
        <f t="shared" si="3"/>
        <v>-0.69314718055994529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</v>
      </c>
      <c r="D16" s="11">
        <f t="shared" si="1"/>
        <v>0</v>
      </c>
      <c r="E16" s="11">
        <f t="shared" si="2"/>
        <v>0.5</v>
      </c>
      <c r="F16" s="11">
        <f t="shared" si="3"/>
        <v>-0.69314718055994529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0</v>
      </c>
      <c r="D17" s="11">
        <f t="shared" si="1"/>
        <v>0</v>
      </c>
      <c r="E17" s="11">
        <f t="shared" si="2"/>
        <v>0.5</v>
      </c>
      <c r="F17" s="11">
        <f t="shared" si="3"/>
        <v>-0.69314718055994529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0</v>
      </c>
      <c r="D18" s="11">
        <f t="shared" si="1"/>
        <v>0</v>
      </c>
      <c r="E18" s="11">
        <f t="shared" si="2"/>
        <v>0.5</v>
      </c>
      <c r="F18" s="11">
        <f t="shared" si="3"/>
        <v>-0.69314718055994529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0</v>
      </c>
      <c r="D19" s="11">
        <f t="shared" si="1"/>
        <v>0</v>
      </c>
      <c r="E19" s="11">
        <f t="shared" si="2"/>
        <v>0.5</v>
      </c>
      <c r="F19" s="11">
        <f t="shared" si="3"/>
        <v>-0.69314718055994529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0</v>
      </c>
      <c r="D20" s="11">
        <f t="shared" si="1"/>
        <v>0</v>
      </c>
      <c r="E20" s="11">
        <f t="shared" si="2"/>
        <v>0.5</v>
      </c>
      <c r="F20" s="11">
        <f t="shared" si="3"/>
        <v>-0.69314718055994529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0</v>
      </c>
      <c r="D21" s="11">
        <f t="shared" si="1"/>
        <v>0</v>
      </c>
      <c r="E21" s="11">
        <f t="shared" si="2"/>
        <v>0.5</v>
      </c>
      <c r="F21" s="11">
        <f t="shared" si="3"/>
        <v>-0.69314718055994529</v>
      </c>
    </row>
    <row r="22" spans="1:22" x14ac:dyDescent="0.2">
      <c r="A22" s="8">
        <v>113</v>
      </c>
      <c r="B22" s="9">
        <v>1</v>
      </c>
      <c r="C22" s="11">
        <f t="shared" si="0"/>
        <v>0</v>
      </c>
      <c r="D22" s="11">
        <f t="shared" si="1"/>
        <v>0</v>
      </c>
      <c r="E22" s="11">
        <f t="shared" si="2"/>
        <v>0.5</v>
      </c>
      <c r="F22" s="11">
        <f t="shared" si="3"/>
        <v>-0.69314718055994529</v>
      </c>
    </row>
    <row r="23" spans="1:22" x14ac:dyDescent="0.2">
      <c r="A23" s="8">
        <v>130</v>
      </c>
      <c r="B23" s="9">
        <v>1</v>
      </c>
      <c r="C23" s="11">
        <f t="shared" si="0"/>
        <v>0</v>
      </c>
      <c r="D23" s="11">
        <f t="shared" si="1"/>
        <v>0</v>
      </c>
      <c r="E23" s="11">
        <f t="shared" si="2"/>
        <v>0.5</v>
      </c>
      <c r="F23" s="11">
        <f t="shared" si="3"/>
        <v>-0.69314718055994529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0</v>
      </c>
      <c r="D24" s="11">
        <f t="shared" si="1"/>
        <v>0</v>
      </c>
      <c r="E24" s="11">
        <f t="shared" si="2"/>
        <v>0.5</v>
      </c>
      <c r="F24" s="11">
        <f t="shared" si="3"/>
        <v>-0.69314718055994529</v>
      </c>
    </row>
    <row r="25" spans="1:22" x14ac:dyDescent="0.2">
      <c r="A25" s="8">
        <v>98</v>
      </c>
      <c r="B25" s="9">
        <v>1</v>
      </c>
      <c r="C25" s="11">
        <f t="shared" si="0"/>
        <v>0</v>
      </c>
      <c r="D25" s="11">
        <f t="shared" si="1"/>
        <v>0</v>
      </c>
      <c r="E25" s="11">
        <f t="shared" si="2"/>
        <v>0.5</v>
      </c>
      <c r="F25" s="11">
        <f t="shared" si="3"/>
        <v>-0.69314718055994529</v>
      </c>
    </row>
    <row r="26" spans="1:22" x14ac:dyDescent="0.2">
      <c r="A26" s="8">
        <v>113</v>
      </c>
      <c r="B26" s="9">
        <v>1</v>
      </c>
      <c r="C26" s="11">
        <f t="shared" si="0"/>
        <v>0</v>
      </c>
      <c r="D26" s="11">
        <f t="shared" si="1"/>
        <v>0</v>
      </c>
      <c r="E26" s="11">
        <f t="shared" si="2"/>
        <v>0.5</v>
      </c>
      <c r="F26" s="11">
        <f t="shared" si="3"/>
        <v>-0.69314718055994529</v>
      </c>
    </row>
    <row r="27" spans="1:22" x14ac:dyDescent="0.2">
      <c r="A27" s="8">
        <v>95</v>
      </c>
      <c r="B27" s="9">
        <v>1</v>
      </c>
      <c r="C27" s="11">
        <f t="shared" si="0"/>
        <v>0</v>
      </c>
      <c r="D27" s="11">
        <f t="shared" si="1"/>
        <v>0</v>
      </c>
      <c r="E27" s="11">
        <f t="shared" si="2"/>
        <v>0.5</v>
      </c>
      <c r="F27" s="11">
        <f t="shared" si="3"/>
        <v>-0.69314718055994529</v>
      </c>
    </row>
    <row r="28" spans="1:22" x14ac:dyDescent="0.2">
      <c r="A28" s="8">
        <v>106</v>
      </c>
      <c r="B28" s="9">
        <v>1</v>
      </c>
      <c r="C28" s="11">
        <f t="shared" si="0"/>
        <v>0</v>
      </c>
      <c r="D28" s="11">
        <f t="shared" si="1"/>
        <v>0</v>
      </c>
      <c r="E28" s="11">
        <f t="shared" si="2"/>
        <v>0.5</v>
      </c>
      <c r="F28" s="11">
        <f t="shared" si="3"/>
        <v>-0.69314718055994529</v>
      </c>
    </row>
    <row r="29" spans="1:22" x14ac:dyDescent="0.2">
      <c r="A29" s="8">
        <v>129</v>
      </c>
      <c r="B29" s="9">
        <v>1</v>
      </c>
      <c r="C29" s="11">
        <f t="shared" si="0"/>
        <v>0</v>
      </c>
      <c r="D29" s="11">
        <f t="shared" si="1"/>
        <v>0</v>
      </c>
      <c r="E29" s="11">
        <f t="shared" si="2"/>
        <v>0.5</v>
      </c>
      <c r="F29" s="11">
        <f t="shared" si="3"/>
        <v>-0.69314718055994529</v>
      </c>
    </row>
    <row r="30" spans="1:22" x14ac:dyDescent="0.2">
      <c r="A30" s="8">
        <v>118</v>
      </c>
      <c r="B30" s="9">
        <v>1</v>
      </c>
      <c r="C30" s="11">
        <f t="shared" si="0"/>
        <v>0</v>
      </c>
      <c r="D30" s="11">
        <f t="shared" si="1"/>
        <v>0</v>
      </c>
      <c r="E30" s="11">
        <f t="shared" si="2"/>
        <v>0.5</v>
      </c>
      <c r="F30" s="11">
        <f t="shared" si="3"/>
        <v>-0.69314718055994529</v>
      </c>
    </row>
    <row r="31" spans="1:22" x14ac:dyDescent="0.2">
      <c r="A31" s="8">
        <v>100</v>
      </c>
      <c r="B31" s="9">
        <v>0</v>
      </c>
      <c r="C31" s="11">
        <f t="shared" si="0"/>
        <v>0</v>
      </c>
      <c r="D31" s="11">
        <f t="shared" si="1"/>
        <v>0</v>
      </c>
      <c r="E31" s="11">
        <f t="shared" si="2"/>
        <v>0.5</v>
      </c>
      <c r="F31" s="11">
        <f t="shared" si="3"/>
        <v>-0.69314718055994529</v>
      </c>
    </row>
    <row r="32" spans="1:22" x14ac:dyDescent="0.2">
      <c r="A32" s="8">
        <v>118</v>
      </c>
      <c r="B32" s="9">
        <v>1</v>
      </c>
      <c r="C32" s="11">
        <f t="shared" si="0"/>
        <v>0</v>
      </c>
      <c r="D32" s="11">
        <f t="shared" si="1"/>
        <v>0</v>
      </c>
      <c r="E32" s="11">
        <f t="shared" si="2"/>
        <v>0.5</v>
      </c>
      <c r="F32" s="11">
        <f t="shared" si="3"/>
        <v>-0.69314718055994529</v>
      </c>
    </row>
    <row r="33" spans="1:7" x14ac:dyDescent="0.2">
      <c r="A33" s="8">
        <v>148</v>
      </c>
      <c r="B33" s="9">
        <v>1</v>
      </c>
      <c r="C33" s="11">
        <f t="shared" si="0"/>
        <v>0</v>
      </c>
      <c r="D33" s="11">
        <f t="shared" si="1"/>
        <v>0</v>
      </c>
      <c r="E33" s="11">
        <f t="shared" si="2"/>
        <v>0.5</v>
      </c>
      <c r="F33" s="11">
        <f t="shared" si="3"/>
        <v>-0.69314718055994529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0</v>
      </c>
      <c r="D34" s="11">
        <f t="shared" si="1"/>
        <v>0</v>
      </c>
      <c r="E34" s="11">
        <f t="shared" si="2"/>
        <v>0.5</v>
      </c>
      <c r="F34" s="11">
        <f t="shared" si="3"/>
        <v>-0.69314718055994529</v>
      </c>
    </row>
    <row r="35" spans="1:7" x14ac:dyDescent="0.2">
      <c r="A35" s="8">
        <v>100</v>
      </c>
      <c r="B35" s="9">
        <v>1</v>
      </c>
      <c r="C35" s="11">
        <f t="shared" si="4"/>
        <v>0</v>
      </c>
      <c r="D35" s="11">
        <f t="shared" si="1"/>
        <v>0</v>
      </c>
      <c r="E35" s="11">
        <f t="shared" si="2"/>
        <v>0.5</v>
      </c>
      <c r="F35" s="11">
        <f t="shared" si="3"/>
        <v>-0.69314718055994529</v>
      </c>
    </row>
    <row r="36" spans="1:7" x14ac:dyDescent="0.2">
      <c r="A36" s="8">
        <v>99</v>
      </c>
      <c r="B36" s="9">
        <v>1</v>
      </c>
      <c r="C36" s="11">
        <f t="shared" si="4"/>
        <v>0</v>
      </c>
      <c r="D36" s="11">
        <f t="shared" si="1"/>
        <v>0</v>
      </c>
      <c r="E36" s="11">
        <f t="shared" si="2"/>
        <v>0.5</v>
      </c>
      <c r="F36" s="11">
        <f t="shared" si="3"/>
        <v>-0.69314718055994529</v>
      </c>
      <c r="G36" s="5"/>
    </row>
    <row r="37" spans="1:7" x14ac:dyDescent="0.2">
      <c r="A37" s="8">
        <v>120</v>
      </c>
      <c r="B37" s="9">
        <v>1</v>
      </c>
      <c r="C37" s="11">
        <f t="shared" si="4"/>
        <v>0</v>
      </c>
      <c r="D37" s="11">
        <f t="shared" si="1"/>
        <v>0</v>
      </c>
      <c r="E37" s="11">
        <f t="shared" si="2"/>
        <v>0.5</v>
      </c>
      <c r="F37" s="11">
        <f t="shared" si="3"/>
        <v>-0.69314718055994529</v>
      </c>
    </row>
    <row r="38" spans="1:7" x14ac:dyDescent="0.2">
      <c r="A38" s="8">
        <v>91</v>
      </c>
      <c r="B38" s="9">
        <v>1</v>
      </c>
      <c r="C38" s="11">
        <f t="shared" si="4"/>
        <v>0</v>
      </c>
      <c r="D38" s="11">
        <f t="shared" si="1"/>
        <v>0</v>
      </c>
      <c r="E38" s="11">
        <f t="shared" si="2"/>
        <v>0.5</v>
      </c>
      <c r="F38" s="11">
        <f t="shared" si="3"/>
        <v>-0.69314718055994529</v>
      </c>
    </row>
    <row r="39" spans="1:7" x14ac:dyDescent="0.2">
      <c r="A39" s="8">
        <v>108</v>
      </c>
      <c r="B39" s="9">
        <v>1</v>
      </c>
      <c r="C39" s="11">
        <f t="shared" si="4"/>
        <v>0</v>
      </c>
      <c r="D39" s="11">
        <f t="shared" si="1"/>
        <v>0</v>
      </c>
      <c r="E39" s="11">
        <f t="shared" si="2"/>
        <v>0.5</v>
      </c>
      <c r="F39" s="11">
        <f t="shared" si="3"/>
        <v>-0.69314718055994529</v>
      </c>
    </row>
    <row r="40" spans="1:7" x14ac:dyDescent="0.2">
      <c r="A40" s="8">
        <v>119</v>
      </c>
      <c r="B40" s="9">
        <v>1</v>
      </c>
      <c r="C40" s="11">
        <f t="shared" si="4"/>
        <v>0</v>
      </c>
      <c r="D40" s="11">
        <f t="shared" si="1"/>
        <v>0</v>
      </c>
      <c r="E40" s="11">
        <f t="shared" si="2"/>
        <v>0.5</v>
      </c>
      <c r="F40" s="11">
        <f t="shared" si="3"/>
        <v>-0.69314718055994529</v>
      </c>
    </row>
    <row r="41" spans="1:7" x14ac:dyDescent="0.2">
      <c r="A41" s="8">
        <v>95</v>
      </c>
      <c r="B41" s="9">
        <v>1</v>
      </c>
      <c r="C41" s="11">
        <f t="shared" si="4"/>
        <v>0</v>
      </c>
      <c r="D41" s="11">
        <f t="shared" si="1"/>
        <v>0</v>
      </c>
      <c r="E41" s="11">
        <f t="shared" si="2"/>
        <v>0.5</v>
      </c>
      <c r="F41" s="11">
        <f t="shared" si="3"/>
        <v>-0.69314718055994529</v>
      </c>
    </row>
    <row r="42" spans="1:7" x14ac:dyDescent="0.2">
      <c r="A42" s="8">
        <v>111</v>
      </c>
      <c r="B42" s="9">
        <v>1</v>
      </c>
      <c r="C42" s="11">
        <f t="shared" si="4"/>
        <v>0</v>
      </c>
      <c r="D42" s="11">
        <f t="shared" si="1"/>
        <v>0</v>
      </c>
      <c r="E42" s="11">
        <f t="shared" si="2"/>
        <v>0.5</v>
      </c>
      <c r="F42" s="11">
        <f t="shared" si="3"/>
        <v>-0.69314718055994529</v>
      </c>
    </row>
    <row r="43" spans="1:7" x14ac:dyDescent="0.2">
      <c r="A43" s="8">
        <v>129</v>
      </c>
      <c r="B43" s="9">
        <v>1</v>
      </c>
      <c r="C43" s="11">
        <f t="shared" si="4"/>
        <v>0</v>
      </c>
      <c r="D43" s="11">
        <f t="shared" si="1"/>
        <v>0</v>
      </c>
      <c r="E43" s="11">
        <f t="shared" si="2"/>
        <v>0.5</v>
      </c>
      <c r="F43" s="11">
        <f t="shared" si="3"/>
        <v>-0.69314718055994529</v>
      </c>
    </row>
    <row r="44" spans="1:7" x14ac:dyDescent="0.2">
      <c r="A44" s="8">
        <v>93</v>
      </c>
      <c r="B44" s="9">
        <v>1</v>
      </c>
      <c r="C44" s="11">
        <f t="shared" si="4"/>
        <v>0</v>
      </c>
      <c r="D44" s="11">
        <f t="shared" si="1"/>
        <v>0</v>
      </c>
      <c r="E44" s="11">
        <f t="shared" si="2"/>
        <v>0.5</v>
      </c>
      <c r="F44" s="11">
        <f t="shared" si="3"/>
        <v>-0.69314718055994529</v>
      </c>
    </row>
    <row r="45" spans="1:7" x14ac:dyDescent="0.2">
      <c r="A45" s="8">
        <v>106</v>
      </c>
      <c r="B45" s="9">
        <v>1</v>
      </c>
      <c r="C45" s="11">
        <f t="shared" si="4"/>
        <v>0</v>
      </c>
      <c r="D45" s="11">
        <f t="shared" si="1"/>
        <v>0</v>
      </c>
      <c r="E45" s="11">
        <f t="shared" si="2"/>
        <v>0.5</v>
      </c>
      <c r="F45" s="11">
        <f t="shared" si="3"/>
        <v>-0.69314718055994529</v>
      </c>
    </row>
    <row r="46" spans="1:7" x14ac:dyDescent="0.2">
      <c r="A46" s="8">
        <v>129</v>
      </c>
      <c r="B46" s="9">
        <v>1</v>
      </c>
      <c r="C46" s="11">
        <f t="shared" si="4"/>
        <v>0</v>
      </c>
      <c r="D46" s="11">
        <f t="shared" si="1"/>
        <v>0</v>
      </c>
      <c r="E46" s="11">
        <f t="shared" si="2"/>
        <v>0.5</v>
      </c>
      <c r="F46" s="11">
        <f t="shared" si="3"/>
        <v>-0.69314718055994529</v>
      </c>
    </row>
    <row r="47" spans="1:7" x14ac:dyDescent="0.2">
      <c r="A47" s="8">
        <v>95</v>
      </c>
      <c r="B47" s="9">
        <v>0</v>
      </c>
      <c r="C47" s="11">
        <f t="shared" si="4"/>
        <v>0</v>
      </c>
      <c r="D47" s="11">
        <f t="shared" si="1"/>
        <v>0</v>
      </c>
      <c r="E47" s="11">
        <f t="shared" si="2"/>
        <v>0.5</v>
      </c>
      <c r="F47" s="11">
        <f t="shared" si="3"/>
        <v>-0.69314718055994529</v>
      </c>
    </row>
    <row r="48" spans="1:7" x14ac:dyDescent="0.2">
      <c r="A48" s="8">
        <v>108</v>
      </c>
      <c r="B48" s="9">
        <v>1</v>
      </c>
      <c r="C48" s="11">
        <f t="shared" si="4"/>
        <v>0</v>
      </c>
      <c r="D48" s="11">
        <f t="shared" si="1"/>
        <v>0</v>
      </c>
      <c r="E48" s="11">
        <f t="shared" si="2"/>
        <v>0.5</v>
      </c>
      <c r="F48" s="11">
        <f t="shared" si="3"/>
        <v>-0.69314718055994529</v>
      </c>
    </row>
    <row r="49" spans="1:6" x14ac:dyDescent="0.2">
      <c r="A49" s="8">
        <v>106</v>
      </c>
      <c r="B49" s="9">
        <v>1</v>
      </c>
      <c r="C49" s="11">
        <f t="shared" si="4"/>
        <v>0</v>
      </c>
      <c r="D49" s="11">
        <f t="shared" si="1"/>
        <v>0</v>
      </c>
      <c r="E49" s="11">
        <f t="shared" si="2"/>
        <v>0.5</v>
      </c>
      <c r="F49" s="11">
        <f t="shared" si="3"/>
        <v>-0.69314718055994529</v>
      </c>
    </row>
    <row r="50" spans="1:6" x14ac:dyDescent="0.2">
      <c r="A50" s="8">
        <v>108</v>
      </c>
      <c r="B50" s="9">
        <v>1</v>
      </c>
      <c r="C50" s="11">
        <f t="shared" si="4"/>
        <v>0</v>
      </c>
      <c r="D50" s="11">
        <f t="shared" si="1"/>
        <v>0</v>
      </c>
      <c r="E50" s="11">
        <f t="shared" si="2"/>
        <v>0.5</v>
      </c>
      <c r="F50" s="11">
        <f t="shared" si="3"/>
        <v>-0.69314718055994529</v>
      </c>
    </row>
    <row r="51" spans="1:6" x14ac:dyDescent="0.2">
      <c r="A51" s="8">
        <v>118</v>
      </c>
      <c r="B51" s="9">
        <v>1</v>
      </c>
      <c r="C51" s="11">
        <f t="shared" si="4"/>
        <v>0</v>
      </c>
      <c r="D51" s="11">
        <f t="shared" si="1"/>
        <v>0</v>
      </c>
      <c r="E51" s="11">
        <f t="shared" si="2"/>
        <v>0.5</v>
      </c>
      <c r="F51" s="11">
        <f t="shared" si="3"/>
        <v>-0.69314718055994529</v>
      </c>
    </row>
    <row r="52" spans="1:6" x14ac:dyDescent="0.2">
      <c r="A52" s="8">
        <v>105</v>
      </c>
      <c r="B52" s="9">
        <v>1</v>
      </c>
      <c r="C52" s="11">
        <f t="shared" si="4"/>
        <v>0</v>
      </c>
      <c r="D52" s="11">
        <f t="shared" si="1"/>
        <v>0</v>
      </c>
      <c r="E52" s="11">
        <f t="shared" si="2"/>
        <v>0.5</v>
      </c>
      <c r="F52" s="11">
        <f t="shared" si="3"/>
        <v>-0.69314718055994529</v>
      </c>
    </row>
    <row r="53" spans="1:6" x14ac:dyDescent="0.2">
      <c r="A53" s="8">
        <v>112</v>
      </c>
      <c r="B53" s="9">
        <v>1</v>
      </c>
      <c r="C53" s="11">
        <f t="shared" si="4"/>
        <v>0</v>
      </c>
      <c r="D53" s="11">
        <f t="shared" si="1"/>
        <v>0</v>
      </c>
      <c r="E53" s="11">
        <f t="shared" si="2"/>
        <v>0.5</v>
      </c>
      <c r="F53" s="11">
        <f t="shared" si="3"/>
        <v>-0.69314718055994529</v>
      </c>
    </row>
    <row r="54" spans="1:6" x14ac:dyDescent="0.2">
      <c r="A54" s="8">
        <v>102</v>
      </c>
      <c r="B54" s="9">
        <v>1</v>
      </c>
      <c r="C54" s="11">
        <f t="shared" si="4"/>
        <v>0</v>
      </c>
      <c r="D54" s="11">
        <f t="shared" si="1"/>
        <v>0</v>
      </c>
      <c r="E54" s="11">
        <f t="shared" si="2"/>
        <v>0.5</v>
      </c>
      <c r="F54" s="11">
        <f t="shared" si="3"/>
        <v>-0.69314718055994529</v>
      </c>
    </row>
    <row r="55" spans="1:6" x14ac:dyDescent="0.2">
      <c r="A55" s="8">
        <v>107</v>
      </c>
      <c r="B55" s="9">
        <v>1</v>
      </c>
      <c r="C55" s="11">
        <f t="shared" si="4"/>
        <v>0</v>
      </c>
      <c r="D55" s="11">
        <f t="shared" si="1"/>
        <v>0</v>
      </c>
      <c r="E55" s="11">
        <f t="shared" si="2"/>
        <v>0.5</v>
      </c>
      <c r="F55" s="11">
        <f t="shared" si="3"/>
        <v>-0.69314718055994529</v>
      </c>
    </row>
    <row r="56" spans="1:6" x14ac:dyDescent="0.2">
      <c r="A56" s="8">
        <v>112</v>
      </c>
      <c r="B56" s="9">
        <v>1</v>
      </c>
      <c r="C56" s="11">
        <f t="shared" si="4"/>
        <v>0</v>
      </c>
      <c r="D56" s="11">
        <f t="shared" si="1"/>
        <v>0</v>
      </c>
      <c r="E56" s="11">
        <f t="shared" si="2"/>
        <v>0.5</v>
      </c>
      <c r="F56" s="11">
        <f t="shared" si="3"/>
        <v>-0.69314718055994529</v>
      </c>
    </row>
    <row r="57" spans="1:6" x14ac:dyDescent="0.2">
      <c r="A57" s="8">
        <v>124</v>
      </c>
      <c r="B57" s="9">
        <v>1</v>
      </c>
      <c r="C57" s="11">
        <f t="shared" si="4"/>
        <v>0</v>
      </c>
      <c r="D57" s="11">
        <f t="shared" si="1"/>
        <v>0</v>
      </c>
      <c r="E57" s="11">
        <f t="shared" si="2"/>
        <v>0.5</v>
      </c>
      <c r="F57" s="11">
        <f t="shared" si="3"/>
        <v>-0.69314718055994529</v>
      </c>
    </row>
    <row r="58" spans="1:6" x14ac:dyDescent="0.2">
      <c r="A58" s="8">
        <v>104</v>
      </c>
      <c r="B58" s="9">
        <v>1</v>
      </c>
      <c r="C58" s="11">
        <f t="shared" si="4"/>
        <v>0</v>
      </c>
      <c r="D58" s="11">
        <f t="shared" si="1"/>
        <v>0</v>
      </c>
      <c r="E58" s="11">
        <f t="shared" si="2"/>
        <v>0.5</v>
      </c>
      <c r="F58" s="11">
        <f t="shared" si="3"/>
        <v>-0.69314718055994529</v>
      </c>
    </row>
    <row r="59" spans="1:6" x14ac:dyDescent="0.2">
      <c r="A59" s="8">
        <v>101</v>
      </c>
      <c r="B59" s="9">
        <v>1</v>
      </c>
      <c r="C59" s="11">
        <f t="shared" si="4"/>
        <v>0</v>
      </c>
      <c r="D59" s="11">
        <f t="shared" si="1"/>
        <v>0</v>
      </c>
      <c r="E59" s="11">
        <f t="shared" si="2"/>
        <v>0.5</v>
      </c>
      <c r="F59" s="11">
        <f t="shared" si="3"/>
        <v>-0.69314718055994529</v>
      </c>
    </row>
    <row r="60" spans="1:6" x14ac:dyDescent="0.2">
      <c r="A60" s="8">
        <v>107</v>
      </c>
      <c r="B60" s="9">
        <v>1</v>
      </c>
      <c r="C60" s="11">
        <f t="shared" si="4"/>
        <v>0</v>
      </c>
      <c r="D60" s="11">
        <f t="shared" si="1"/>
        <v>0</v>
      </c>
      <c r="E60" s="11">
        <f t="shared" si="2"/>
        <v>0.5</v>
      </c>
      <c r="F60" s="11">
        <f t="shared" si="3"/>
        <v>-0.69314718055994529</v>
      </c>
    </row>
    <row r="61" spans="1:6" x14ac:dyDescent="0.2">
      <c r="A61" s="8">
        <v>94</v>
      </c>
      <c r="B61" s="9">
        <v>0</v>
      </c>
      <c r="C61" s="11">
        <f t="shared" si="4"/>
        <v>0</v>
      </c>
      <c r="D61" s="11">
        <f t="shared" si="1"/>
        <v>0</v>
      </c>
      <c r="E61" s="11">
        <f t="shared" si="2"/>
        <v>0.5</v>
      </c>
      <c r="F61" s="11">
        <f t="shared" si="3"/>
        <v>-0.69314718055994529</v>
      </c>
    </row>
    <row r="62" spans="1:6" x14ac:dyDescent="0.2">
      <c r="A62" s="8">
        <v>96</v>
      </c>
      <c r="B62" s="9">
        <v>1</v>
      </c>
      <c r="C62" s="11">
        <f t="shared" si="4"/>
        <v>0</v>
      </c>
      <c r="D62" s="11">
        <f t="shared" si="1"/>
        <v>0</v>
      </c>
      <c r="E62" s="11">
        <f t="shared" si="2"/>
        <v>0.5</v>
      </c>
      <c r="F62" s="11">
        <f t="shared" si="3"/>
        <v>-0.69314718055994529</v>
      </c>
    </row>
    <row r="63" spans="1:6" x14ac:dyDescent="0.2">
      <c r="A63" s="8">
        <v>127</v>
      </c>
      <c r="B63" s="9">
        <v>1</v>
      </c>
      <c r="C63" s="11">
        <f t="shared" si="4"/>
        <v>0</v>
      </c>
      <c r="D63" s="11">
        <f t="shared" si="1"/>
        <v>0</v>
      </c>
      <c r="E63" s="11">
        <f t="shared" si="2"/>
        <v>0.5</v>
      </c>
      <c r="F63" s="11">
        <f t="shared" si="3"/>
        <v>-0.69314718055994529</v>
      </c>
    </row>
    <row r="64" spans="1:6" x14ac:dyDescent="0.2">
      <c r="A64" s="8">
        <v>107</v>
      </c>
      <c r="B64" s="9">
        <v>1</v>
      </c>
      <c r="C64" s="11">
        <f t="shared" si="4"/>
        <v>0</v>
      </c>
      <c r="D64" s="11">
        <f t="shared" si="1"/>
        <v>0</v>
      </c>
      <c r="E64" s="11">
        <f t="shared" si="2"/>
        <v>0.5</v>
      </c>
      <c r="F64" s="11">
        <f t="shared" si="3"/>
        <v>-0.69314718055994529</v>
      </c>
    </row>
    <row r="65" spans="1:6" x14ac:dyDescent="0.2">
      <c r="A65" s="8">
        <v>110</v>
      </c>
      <c r="B65" s="9">
        <v>1</v>
      </c>
      <c r="C65" s="11">
        <f t="shared" si="4"/>
        <v>0</v>
      </c>
      <c r="D65" s="11">
        <f t="shared" si="1"/>
        <v>0</v>
      </c>
      <c r="E65" s="11">
        <f t="shared" si="2"/>
        <v>0.5</v>
      </c>
      <c r="F65" s="11">
        <f t="shared" si="3"/>
        <v>-0.69314718055994529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0</v>
      </c>
      <c r="D66" s="11">
        <f t="shared" si="1"/>
        <v>0</v>
      </c>
      <c r="E66" s="11">
        <f t="shared" si="2"/>
        <v>0.5</v>
      </c>
      <c r="F66" s="11">
        <f t="shared" si="3"/>
        <v>-0.69314718055994529</v>
      </c>
    </row>
    <row r="67" spans="1:6" x14ac:dyDescent="0.2">
      <c r="A67" s="8">
        <v>118</v>
      </c>
      <c r="B67" s="9">
        <v>1</v>
      </c>
      <c r="C67" s="11">
        <f t="shared" si="5"/>
        <v>0</v>
      </c>
      <c r="D67" s="11">
        <f t="shared" ref="D67:D130" si="6">MAX(C67,-700)</f>
        <v>0</v>
      </c>
      <c r="E67" s="11">
        <f t="shared" ref="E67:E130" si="7">1/(1+EXP(-D67))</f>
        <v>0.5</v>
      </c>
      <c r="F67" s="11">
        <f t="shared" ref="F67:F130" si="8">B67*LN(E67)+(1-B67)*LN(1-E67)</f>
        <v>-0.69314718055994529</v>
      </c>
    </row>
    <row r="68" spans="1:6" x14ac:dyDescent="0.2">
      <c r="A68" s="8">
        <v>117</v>
      </c>
      <c r="B68" s="9">
        <v>1</v>
      </c>
      <c r="C68" s="11">
        <f t="shared" si="5"/>
        <v>0</v>
      </c>
      <c r="D68" s="11">
        <f t="shared" si="6"/>
        <v>0</v>
      </c>
      <c r="E68" s="11">
        <f t="shared" si="7"/>
        <v>0.5</v>
      </c>
      <c r="F68" s="11">
        <f t="shared" si="8"/>
        <v>-0.69314718055994529</v>
      </c>
    </row>
    <row r="69" spans="1:6" x14ac:dyDescent="0.2">
      <c r="A69" s="8">
        <v>110</v>
      </c>
      <c r="B69" s="9">
        <v>1</v>
      </c>
      <c r="C69" s="11">
        <f t="shared" si="5"/>
        <v>0</v>
      </c>
      <c r="D69" s="11">
        <f t="shared" si="6"/>
        <v>0</v>
      </c>
      <c r="E69" s="11">
        <f t="shared" si="7"/>
        <v>0.5</v>
      </c>
      <c r="F69" s="11">
        <f t="shared" si="8"/>
        <v>-0.69314718055994529</v>
      </c>
    </row>
    <row r="70" spans="1:6" x14ac:dyDescent="0.2">
      <c r="A70" s="8">
        <v>116</v>
      </c>
      <c r="B70" s="9">
        <v>1</v>
      </c>
      <c r="C70" s="11">
        <f t="shared" si="5"/>
        <v>0</v>
      </c>
      <c r="D70" s="11">
        <f t="shared" si="6"/>
        <v>0</v>
      </c>
      <c r="E70" s="11">
        <f t="shared" si="7"/>
        <v>0.5</v>
      </c>
      <c r="F70" s="11">
        <f t="shared" si="8"/>
        <v>-0.69314718055994529</v>
      </c>
    </row>
    <row r="71" spans="1:6" x14ac:dyDescent="0.2">
      <c r="A71" s="8">
        <v>101</v>
      </c>
      <c r="B71" s="9">
        <v>1</v>
      </c>
      <c r="C71" s="11">
        <f t="shared" si="5"/>
        <v>0</v>
      </c>
      <c r="D71" s="11">
        <f t="shared" si="6"/>
        <v>0</v>
      </c>
      <c r="E71" s="11">
        <f t="shared" si="7"/>
        <v>0.5</v>
      </c>
      <c r="F71" s="11">
        <f t="shared" si="8"/>
        <v>-0.69314718055994529</v>
      </c>
    </row>
    <row r="72" spans="1:6" x14ac:dyDescent="0.2">
      <c r="A72" s="8">
        <v>96</v>
      </c>
      <c r="B72" s="9">
        <v>1</v>
      </c>
      <c r="C72" s="11">
        <f t="shared" si="5"/>
        <v>0</v>
      </c>
      <c r="D72" s="11">
        <f t="shared" si="6"/>
        <v>0</v>
      </c>
      <c r="E72" s="11">
        <f t="shared" si="7"/>
        <v>0.5</v>
      </c>
      <c r="F72" s="11">
        <f t="shared" si="8"/>
        <v>-0.69314718055994529</v>
      </c>
    </row>
    <row r="73" spans="1:6" x14ac:dyDescent="0.2">
      <c r="A73" s="8">
        <v>110</v>
      </c>
      <c r="B73" s="9">
        <v>1</v>
      </c>
      <c r="C73" s="11">
        <f t="shared" si="5"/>
        <v>0</v>
      </c>
      <c r="D73" s="11">
        <f t="shared" si="6"/>
        <v>0</v>
      </c>
      <c r="E73" s="11">
        <f t="shared" si="7"/>
        <v>0.5</v>
      </c>
      <c r="F73" s="11">
        <f t="shared" si="8"/>
        <v>-0.69314718055994529</v>
      </c>
    </row>
    <row r="74" spans="1:6" x14ac:dyDescent="0.2">
      <c r="A74" s="8">
        <v>106</v>
      </c>
      <c r="B74" s="9">
        <v>1</v>
      </c>
      <c r="C74" s="11">
        <f t="shared" si="5"/>
        <v>0</v>
      </c>
      <c r="D74" s="11">
        <f t="shared" si="6"/>
        <v>0</v>
      </c>
      <c r="E74" s="11">
        <f t="shared" si="7"/>
        <v>0.5</v>
      </c>
      <c r="F74" s="11">
        <f t="shared" si="8"/>
        <v>-0.69314718055994529</v>
      </c>
    </row>
    <row r="75" spans="1:6" x14ac:dyDescent="0.2">
      <c r="A75" s="8">
        <v>104</v>
      </c>
      <c r="B75" s="9">
        <v>1</v>
      </c>
      <c r="C75" s="11">
        <f t="shared" si="5"/>
        <v>0</v>
      </c>
      <c r="D75" s="11">
        <f t="shared" si="6"/>
        <v>0</v>
      </c>
      <c r="E75" s="11">
        <f t="shared" si="7"/>
        <v>0.5</v>
      </c>
      <c r="F75" s="11">
        <f t="shared" si="8"/>
        <v>-0.69314718055994529</v>
      </c>
    </row>
    <row r="76" spans="1:6" x14ac:dyDescent="0.2">
      <c r="A76" s="8">
        <v>128</v>
      </c>
      <c r="B76" s="9">
        <v>1</v>
      </c>
      <c r="C76" s="11">
        <f t="shared" si="5"/>
        <v>0</v>
      </c>
      <c r="D76" s="11">
        <f t="shared" si="6"/>
        <v>0</v>
      </c>
      <c r="E76" s="11">
        <f t="shared" si="7"/>
        <v>0.5</v>
      </c>
      <c r="F76" s="11">
        <f t="shared" si="8"/>
        <v>-0.69314718055994529</v>
      </c>
    </row>
    <row r="77" spans="1:6" x14ac:dyDescent="0.2">
      <c r="A77" s="8">
        <v>112</v>
      </c>
      <c r="B77" s="9">
        <v>1</v>
      </c>
      <c r="C77" s="11">
        <f t="shared" si="5"/>
        <v>0</v>
      </c>
      <c r="D77" s="11">
        <f t="shared" si="6"/>
        <v>0</v>
      </c>
      <c r="E77" s="11">
        <f t="shared" si="7"/>
        <v>0.5</v>
      </c>
      <c r="F77" s="11">
        <f t="shared" si="8"/>
        <v>-0.69314718055994529</v>
      </c>
    </row>
    <row r="78" spans="1:6" x14ac:dyDescent="0.2">
      <c r="A78" s="8">
        <v>104</v>
      </c>
      <c r="B78" s="9">
        <v>1</v>
      </c>
      <c r="C78" s="11">
        <f t="shared" si="5"/>
        <v>0</v>
      </c>
      <c r="D78" s="11">
        <f t="shared" si="6"/>
        <v>0</v>
      </c>
      <c r="E78" s="11">
        <f t="shared" si="7"/>
        <v>0.5</v>
      </c>
      <c r="F78" s="11">
        <f t="shared" si="8"/>
        <v>-0.69314718055994529</v>
      </c>
    </row>
    <row r="79" spans="1:6" x14ac:dyDescent="0.2">
      <c r="A79" s="8">
        <v>127</v>
      </c>
      <c r="B79" s="9">
        <v>1</v>
      </c>
      <c r="C79" s="11">
        <f t="shared" si="5"/>
        <v>0</v>
      </c>
      <c r="D79" s="11">
        <f t="shared" si="6"/>
        <v>0</v>
      </c>
      <c r="E79" s="11">
        <f t="shared" si="7"/>
        <v>0.5</v>
      </c>
      <c r="F79" s="11">
        <f t="shared" si="8"/>
        <v>-0.69314718055994529</v>
      </c>
    </row>
    <row r="80" spans="1:6" x14ac:dyDescent="0.2">
      <c r="A80" s="8">
        <v>118</v>
      </c>
      <c r="B80" s="9">
        <v>1</v>
      </c>
      <c r="C80" s="11">
        <f t="shared" si="5"/>
        <v>0</v>
      </c>
      <c r="D80" s="11">
        <f t="shared" si="6"/>
        <v>0</v>
      </c>
      <c r="E80" s="11">
        <f t="shared" si="7"/>
        <v>0.5</v>
      </c>
      <c r="F80" s="11">
        <f t="shared" si="8"/>
        <v>-0.69314718055994529</v>
      </c>
    </row>
    <row r="81" spans="1:6" x14ac:dyDescent="0.2">
      <c r="A81" s="8">
        <v>118</v>
      </c>
      <c r="B81" s="9">
        <v>1</v>
      </c>
      <c r="C81" s="11">
        <f t="shared" si="5"/>
        <v>0</v>
      </c>
      <c r="D81" s="11">
        <f t="shared" si="6"/>
        <v>0</v>
      </c>
      <c r="E81" s="11">
        <f t="shared" si="7"/>
        <v>0.5</v>
      </c>
      <c r="F81" s="11">
        <f t="shared" si="8"/>
        <v>-0.69314718055994529</v>
      </c>
    </row>
    <row r="82" spans="1:6" x14ac:dyDescent="0.2">
      <c r="A82" s="8">
        <v>121</v>
      </c>
      <c r="B82" s="9">
        <v>1</v>
      </c>
      <c r="C82" s="11">
        <f t="shared" si="5"/>
        <v>0</v>
      </c>
      <c r="D82" s="11">
        <f t="shared" si="6"/>
        <v>0</v>
      </c>
      <c r="E82" s="11">
        <f t="shared" si="7"/>
        <v>0.5</v>
      </c>
      <c r="F82" s="11">
        <f t="shared" si="8"/>
        <v>-0.69314718055994529</v>
      </c>
    </row>
    <row r="83" spans="1:6" x14ac:dyDescent="0.2">
      <c r="A83" s="8">
        <v>112</v>
      </c>
      <c r="B83" s="9">
        <v>1</v>
      </c>
      <c r="C83" s="11">
        <f t="shared" si="5"/>
        <v>0</v>
      </c>
      <c r="D83" s="11">
        <f t="shared" si="6"/>
        <v>0</v>
      </c>
      <c r="E83" s="11">
        <f t="shared" si="7"/>
        <v>0.5</v>
      </c>
      <c r="F83" s="11">
        <f t="shared" si="8"/>
        <v>-0.69314718055994529</v>
      </c>
    </row>
    <row r="84" spans="1:6" x14ac:dyDescent="0.2">
      <c r="A84" s="8">
        <v>102</v>
      </c>
      <c r="B84" s="9">
        <v>1</v>
      </c>
      <c r="C84" s="11">
        <f t="shared" si="5"/>
        <v>0</v>
      </c>
      <c r="D84" s="11">
        <f t="shared" si="6"/>
        <v>0</v>
      </c>
      <c r="E84" s="11">
        <f t="shared" si="7"/>
        <v>0.5</v>
      </c>
      <c r="F84" s="11">
        <f t="shared" si="8"/>
        <v>-0.69314718055994529</v>
      </c>
    </row>
    <row r="85" spans="1:6" x14ac:dyDescent="0.2">
      <c r="A85" s="8">
        <v>101</v>
      </c>
      <c r="B85" s="9">
        <v>1</v>
      </c>
      <c r="C85" s="11">
        <f t="shared" si="5"/>
        <v>0</v>
      </c>
      <c r="D85" s="11">
        <f t="shared" si="6"/>
        <v>0</v>
      </c>
      <c r="E85" s="11">
        <f t="shared" si="7"/>
        <v>0.5</v>
      </c>
      <c r="F85" s="11">
        <f t="shared" si="8"/>
        <v>-0.69314718055994529</v>
      </c>
    </row>
    <row r="86" spans="1:6" x14ac:dyDescent="0.2">
      <c r="A86" s="8">
        <v>104</v>
      </c>
      <c r="B86" s="9">
        <v>1</v>
      </c>
      <c r="C86" s="11">
        <f t="shared" si="5"/>
        <v>0</v>
      </c>
      <c r="D86" s="11">
        <f t="shared" si="6"/>
        <v>0</v>
      </c>
      <c r="E86" s="11">
        <f t="shared" si="7"/>
        <v>0.5</v>
      </c>
      <c r="F86" s="11">
        <f t="shared" si="8"/>
        <v>-0.69314718055994529</v>
      </c>
    </row>
    <row r="87" spans="1:6" x14ac:dyDescent="0.2">
      <c r="A87" s="8">
        <v>116</v>
      </c>
      <c r="B87" s="9">
        <v>1</v>
      </c>
      <c r="C87" s="11">
        <f t="shared" si="5"/>
        <v>0</v>
      </c>
      <c r="D87" s="11">
        <f t="shared" si="6"/>
        <v>0</v>
      </c>
      <c r="E87" s="11">
        <f t="shared" si="7"/>
        <v>0.5</v>
      </c>
      <c r="F87" s="11">
        <f t="shared" si="8"/>
        <v>-0.69314718055994529</v>
      </c>
    </row>
    <row r="88" spans="1:6" x14ac:dyDescent="0.2">
      <c r="A88" s="8">
        <v>124</v>
      </c>
      <c r="B88" s="9">
        <v>1</v>
      </c>
      <c r="C88" s="11">
        <f t="shared" si="5"/>
        <v>0</v>
      </c>
      <c r="D88" s="11">
        <f t="shared" si="6"/>
        <v>0</v>
      </c>
      <c r="E88" s="11">
        <f t="shared" si="7"/>
        <v>0.5</v>
      </c>
      <c r="F88" s="11">
        <f t="shared" si="8"/>
        <v>-0.69314718055994529</v>
      </c>
    </row>
    <row r="89" spans="1:6" x14ac:dyDescent="0.2">
      <c r="A89" s="8">
        <v>102</v>
      </c>
      <c r="B89" s="9">
        <v>1</v>
      </c>
      <c r="C89" s="11">
        <f t="shared" si="5"/>
        <v>0</v>
      </c>
      <c r="D89" s="11">
        <f t="shared" si="6"/>
        <v>0</v>
      </c>
      <c r="E89" s="11">
        <f t="shared" si="7"/>
        <v>0.5</v>
      </c>
      <c r="F89" s="11">
        <f t="shared" si="8"/>
        <v>-0.69314718055994529</v>
      </c>
    </row>
    <row r="90" spans="1:6" x14ac:dyDescent="0.2">
      <c r="A90" s="8">
        <v>150</v>
      </c>
      <c r="B90" s="9">
        <v>1</v>
      </c>
      <c r="C90" s="11">
        <f t="shared" si="5"/>
        <v>0</v>
      </c>
      <c r="D90" s="11">
        <f t="shared" si="6"/>
        <v>0</v>
      </c>
      <c r="E90" s="11">
        <f t="shared" si="7"/>
        <v>0.5</v>
      </c>
      <c r="F90" s="11">
        <f t="shared" si="8"/>
        <v>-0.69314718055994529</v>
      </c>
    </row>
    <row r="91" spans="1:6" x14ac:dyDescent="0.2">
      <c r="A91" s="8">
        <v>113</v>
      </c>
      <c r="B91" s="9">
        <v>1</v>
      </c>
      <c r="C91" s="11">
        <f t="shared" si="5"/>
        <v>0</v>
      </c>
      <c r="D91" s="11">
        <f t="shared" si="6"/>
        <v>0</v>
      </c>
      <c r="E91" s="11">
        <f t="shared" si="7"/>
        <v>0.5</v>
      </c>
      <c r="F91" s="11">
        <f t="shared" si="8"/>
        <v>-0.69314718055994529</v>
      </c>
    </row>
    <row r="92" spans="1:6" x14ac:dyDescent="0.2">
      <c r="A92" s="8">
        <v>124</v>
      </c>
      <c r="B92" s="9">
        <v>1</v>
      </c>
      <c r="C92" s="11">
        <f t="shared" si="5"/>
        <v>0</v>
      </c>
      <c r="D92" s="11">
        <f t="shared" si="6"/>
        <v>0</v>
      </c>
      <c r="E92" s="11">
        <f t="shared" si="7"/>
        <v>0.5</v>
      </c>
      <c r="F92" s="11">
        <f t="shared" si="8"/>
        <v>-0.69314718055994529</v>
      </c>
    </row>
    <row r="93" spans="1:6" x14ac:dyDescent="0.2">
      <c r="A93" s="8">
        <v>114</v>
      </c>
      <c r="B93" s="9">
        <v>1</v>
      </c>
      <c r="C93" s="11">
        <f t="shared" si="5"/>
        <v>0</v>
      </c>
      <c r="D93" s="11">
        <f t="shared" si="6"/>
        <v>0</v>
      </c>
      <c r="E93" s="11">
        <f t="shared" si="7"/>
        <v>0.5</v>
      </c>
      <c r="F93" s="11">
        <f t="shared" si="8"/>
        <v>-0.69314718055994529</v>
      </c>
    </row>
    <row r="94" spans="1:6" x14ac:dyDescent="0.2">
      <c r="A94" s="8">
        <v>117</v>
      </c>
      <c r="B94" s="9">
        <v>1</v>
      </c>
      <c r="C94" s="11">
        <f t="shared" si="5"/>
        <v>0</v>
      </c>
      <c r="D94" s="11">
        <f t="shared" si="6"/>
        <v>0</v>
      </c>
      <c r="E94" s="11">
        <f t="shared" si="7"/>
        <v>0.5</v>
      </c>
      <c r="F94" s="11">
        <f t="shared" si="8"/>
        <v>-0.69314718055994529</v>
      </c>
    </row>
    <row r="95" spans="1:6" x14ac:dyDescent="0.2">
      <c r="A95" s="8">
        <v>97</v>
      </c>
      <c r="B95" s="9">
        <v>1</v>
      </c>
      <c r="C95" s="11">
        <f t="shared" si="5"/>
        <v>0</v>
      </c>
      <c r="D95" s="11">
        <f t="shared" si="6"/>
        <v>0</v>
      </c>
      <c r="E95" s="11">
        <f t="shared" si="7"/>
        <v>0.5</v>
      </c>
      <c r="F95" s="11">
        <f t="shared" si="8"/>
        <v>-0.69314718055994529</v>
      </c>
    </row>
    <row r="96" spans="1:6" x14ac:dyDescent="0.2">
      <c r="A96" s="8">
        <v>105</v>
      </c>
      <c r="B96" s="9">
        <v>1</v>
      </c>
      <c r="C96" s="11">
        <f t="shared" si="5"/>
        <v>0</v>
      </c>
      <c r="D96" s="11">
        <f t="shared" si="6"/>
        <v>0</v>
      </c>
      <c r="E96" s="11">
        <f t="shared" si="7"/>
        <v>0.5</v>
      </c>
      <c r="F96" s="11">
        <f t="shared" si="8"/>
        <v>-0.69314718055994529</v>
      </c>
    </row>
    <row r="97" spans="1:6" x14ac:dyDescent="0.2">
      <c r="A97" s="8">
        <v>105</v>
      </c>
      <c r="B97" s="9">
        <v>1</v>
      </c>
      <c r="C97" s="11">
        <f t="shared" si="5"/>
        <v>0</v>
      </c>
      <c r="D97" s="11">
        <f t="shared" si="6"/>
        <v>0</v>
      </c>
      <c r="E97" s="11">
        <f t="shared" si="7"/>
        <v>0.5</v>
      </c>
      <c r="F97" s="11">
        <f t="shared" si="8"/>
        <v>-0.69314718055994529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0</v>
      </c>
      <c r="D98" s="11">
        <f t="shared" si="6"/>
        <v>0</v>
      </c>
      <c r="E98" s="11">
        <f t="shared" si="7"/>
        <v>0.5</v>
      </c>
      <c r="F98" s="11">
        <f t="shared" si="8"/>
        <v>-0.69314718055994529</v>
      </c>
    </row>
    <row r="99" spans="1:6" x14ac:dyDescent="0.2">
      <c r="A99" s="8">
        <v>112</v>
      </c>
      <c r="B99" s="9">
        <v>1</v>
      </c>
      <c r="C99" s="11">
        <f t="shared" si="9"/>
        <v>0</v>
      </c>
      <c r="D99" s="11">
        <f t="shared" si="6"/>
        <v>0</v>
      </c>
      <c r="E99" s="11">
        <f t="shared" si="7"/>
        <v>0.5</v>
      </c>
      <c r="F99" s="11">
        <f t="shared" si="8"/>
        <v>-0.69314718055994529</v>
      </c>
    </row>
    <row r="100" spans="1:6" x14ac:dyDescent="0.2">
      <c r="A100" s="8">
        <v>121</v>
      </c>
      <c r="B100" s="9">
        <v>1</v>
      </c>
      <c r="C100" s="11">
        <f t="shared" si="9"/>
        <v>0</v>
      </c>
      <c r="D100" s="11">
        <f t="shared" si="6"/>
        <v>0</v>
      </c>
      <c r="E100" s="11">
        <f t="shared" si="7"/>
        <v>0.5</v>
      </c>
      <c r="F100" s="11">
        <f t="shared" si="8"/>
        <v>-0.69314718055994529</v>
      </c>
    </row>
    <row r="101" spans="1:6" x14ac:dyDescent="0.2">
      <c r="A101" s="8">
        <v>104</v>
      </c>
      <c r="B101" s="9">
        <v>0</v>
      </c>
      <c r="C101" s="11">
        <f t="shared" si="9"/>
        <v>0</v>
      </c>
      <c r="D101" s="11">
        <f t="shared" si="6"/>
        <v>0</v>
      </c>
      <c r="E101" s="11">
        <f t="shared" si="7"/>
        <v>0.5</v>
      </c>
      <c r="F101" s="11">
        <f t="shared" si="8"/>
        <v>-0.69314718055994529</v>
      </c>
    </row>
    <row r="102" spans="1:6" x14ac:dyDescent="0.2">
      <c r="A102" s="8">
        <v>92</v>
      </c>
      <c r="B102" s="9">
        <v>1</v>
      </c>
      <c r="C102" s="11">
        <f t="shared" si="9"/>
        <v>0</v>
      </c>
      <c r="D102" s="11">
        <f t="shared" si="6"/>
        <v>0</v>
      </c>
      <c r="E102" s="11">
        <f t="shared" si="7"/>
        <v>0.5</v>
      </c>
      <c r="F102" s="11">
        <f t="shared" si="8"/>
        <v>-0.69314718055994529</v>
      </c>
    </row>
    <row r="103" spans="1:6" x14ac:dyDescent="0.2">
      <c r="A103" s="8">
        <v>123</v>
      </c>
      <c r="B103" s="9">
        <v>1</v>
      </c>
      <c r="C103" s="11">
        <f t="shared" si="9"/>
        <v>0</v>
      </c>
      <c r="D103" s="11">
        <f t="shared" si="6"/>
        <v>0</v>
      </c>
      <c r="E103" s="11">
        <f t="shared" si="7"/>
        <v>0.5</v>
      </c>
      <c r="F103" s="11">
        <f t="shared" si="8"/>
        <v>-0.69314718055994529</v>
      </c>
    </row>
    <row r="104" spans="1:6" x14ac:dyDescent="0.2">
      <c r="A104" s="8">
        <v>92</v>
      </c>
      <c r="B104" s="9">
        <v>1</v>
      </c>
      <c r="C104" s="11">
        <f t="shared" si="9"/>
        <v>0</v>
      </c>
      <c r="D104" s="11">
        <f t="shared" si="6"/>
        <v>0</v>
      </c>
      <c r="E104" s="11">
        <f t="shared" si="7"/>
        <v>0.5</v>
      </c>
      <c r="F104" s="11">
        <f t="shared" si="8"/>
        <v>-0.69314718055994529</v>
      </c>
    </row>
    <row r="105" spans="1:6" x14ac:dyDescent="0.2">
      <c r="A105" s="8">
        <v>120</v>
      </c>
      <c r="B105" s="9">
        <v>0</v>
      </c>
      <c r="C105" s="11">
        <f t="shared" si="9"/>
        <v>0</v>
      </c>
      <c r="D105" s="11">
        <f t="shared" si="6"/>
        <v>0</v>
      </c>
      <c r="E105" s="11">
        <f t="shared" si="7"/>
        <v>0.5</v>
      </c>
      <c r="F105" s="11">
        <f t="shared" si="8"/>
        <v>-0.69314718055994529</v>
      </c>
    </row>
    <row r="106" spans="1:6" x14ac:dyDescent="0.2">
      <c r="A106" s="8">
        <v>118</v>
      </c>
      <c r="B106" s="9">
        <v>1</v>
      </c>
      <c r="C106" s="11">
        <f t="shared" si="9"/>
        <v>0</v>
      </c>
      <c r="D106" s="11">
        <f t="shared" si="6"/>
        <v>0</v>
      </c>
      <c r="E106" s="11">
        <f t="shared" si="7"/>
        <v>0.5</v>
      </c>
      <c r="F106" s="11">
        <f t="shared" si="8"/>
        <v>-0.69314718055994529</v>
      </c>
    </row>
    <row r="107" spans="1:6" x14ac:dyDescent="0.2">
      <c r="A107" s="8">
        <v>107</v>
      </c>
      <c r="B107" s="9">
        <v>1</v>
      </c>
      <c r="C107" s="11">
        <f t="shared" si="9"/>
        <v>0</v>
      </c>
      <c r="D107" s="11">
        <f t="shared" si="6"/>
        <v>0</v>
      </c>
      <c r="E107" s="11">
        <f t="shared" si="7"/>
        <v>0.5</v>
      </c>
      <c r="F107" s="11">
        <f t="shared" si="8"/>
        <v>-0.69314718055994529</v>
      </c>
    </row>
    <row r="108" spans="1:6" x14ac:dyDescent="0.2">
      <c r="A108" s="8">
        <v>122</v>
      </c>
      <c r="B108" s="9">
        <v>1</v>
      </c>
      <c r="C108" s="11">
        <f t="shared" si="9"/>
        <v>0</v>
      </c>
      <c r="D108" s="11">
        <f t="shared" si="6"/>
        <v>0</v>
      </c>
      <c r="E108" s="11">
        <f t="shared" si="7"/>
        <v>0.5</v>
      </c>
      <c r="F108" s="11">
        <f t="shared" si="8"/>
        <v>-0.69314718055994529</v>
      </c>
    </row>
    <row r="109" spans="1:6" x14ac:dyDescent="0.2">
      <c r="A109" s="8">
        <v>116</v>
      </c>
      <c r="B109" s="9">
        <v>1</v>
      </c>
      <c r="C109" s="11">
        <f t="shared" si="9"/>
        <v>0</v>
      </c>
      <c r="D109" s="11">
        <f t="shared" si="6"/>
        <v>0</v>
      </c>
      <c r="E109" s="11">
        <f t="shared" si="7"/>
        <v>0.5</v>
      </c>
      <c r="F109" s="11">
        <f t="shared" si="8"/>
        <v>-0.69314718055994529</v>
      </c>
    </row>
    <row r="110" spans="1:6" x14ac:dyDescent="0.2">
      <c r="A110" s="8">
        <v>140</v>
      </c>
      <c r="B110" s="9">
        <v>1</v>
      </c>
      <c r="C110" s="11">
        <f t="shared" si="9"/>
        <v>0</v>
      </c>
      <c r="D110" s="11">
        <f t="shared" si="6"/>
        <v>0</v>
      </c>
      <c r="E110" s="11">
        <f t="shared" si="7"/>
        <v>0.5</v>
      </c>
      <c r="F110" s="11">
        <f t="shared" si="8"/>
        <v>-0.69314718055994529</v>
      </c>
    </row>
    <row r="111" spans="1:6" x14ac:dyDescent="0.2">
      <c r="A111" s="8">
        <v>107</v>
      </c>
      <c r="B111" s="9">
        <v>1</v>
      </c>
      <c r="C111" s="11">
        <f t="shared" si="9"/>
        <v>0</v>
      </c>
      <c r="D111" s="11">
        <f t="shared" si="6"/>
        <v>0</v>
      </c>
      <c r="E111" s="11">
        <f t="shared" si="7"/>
        <v>0.5</v>
      </c>
      <c r="F111" s="11">
        <f t="shared" si="8"/>
        <v>-0.69314718055994529</v>
      </c>
    </row>
    <row r="112" spans="1:6" x14ac:dyDescent="0.2">
      <c r="A112" s="8">
        <v>90</v>
      </c>
      <c r="B112" s="9">
        <v>0</v>
      </c>
      <c r="C112" s="11">
        <f t="shared" si="9"/>
        <v>0</v>
      </c>
      <c r="D112" s="11">
        <f t="shared" si="6"/>
        <v>0</v>
      </c>
      <c r="E112" s="11">
        <f t="shared" si="7"/>
        <v>0.5</v>
      </c>
      <c r="F112" s="11">
        <f t="shared" si="8"/>
        <v>-0.69314718055994529</v>
      </c>
    </row>
    <row r="113" spans="1:6" x14ac:dyDescent="0.2">
      <c r="A113" s="8">
        <v>103</v>
      </c>
      <c r="B113" s="9">
        <v>1</v>
      </c>
      <c r="C113" s="11">
        <f t="shared" si="9"/>
        <v>0</v>
      </c>
      <c r="D113" s="11">
        <f t="shared" si="6"/>
        <v>0</v>
      </c>
      <c r="E113" s="11">
        <f t="shared" si="7"/>
        <v>0.5</v>
      </c>
      <c r="F113" s="11">
        <f t="shared" si="8"/>
        <v>-0.69314718055994529</v>
      </c>
    </row>
    <row r="114" spans="1:6" x14ac:dyDescent="0.2">
      <c r="A114" s="8">
        <v>103</v>
      </c>
      <c r="B114" s="9">
        <v>1</v>
      </c>
      <c r="C114" s="11">
        <f t="shared" si="9"/>
        <v>0</v>
      </c>
      <c r="D114" s="11">
        <f t="shared" si="6"/>
        <v>0</v>
      </c>
      <c r="E114" s="11">
        <f t="shared" si="7"/>
        <v>0.5</v>
      </c>
      <c r="F114" s="11">
        <f t="shared" si="8"/>
        <v>-0.69314718055994529</v>
      </c>
    </row>
    <row r="115" spans="1:6" x14ac:dyDescent="0.2">
      <c r="A115" s="8">
        <v>91</v>
      </c>
      <c r="B115" s="9">
        <v>1</v>
      </c>
      <c r="C115" s="11">
        <f t="shared" si="9"/>
        <v>0</v>
      </c>
      <c r="D115" s="11">
        <f t="shared" si="6"/>
        <v>0</v>
      </c>
      <c r="E115" s="11">
        <f t="shared" si="7"/>
        <v>0.5</v>
      </c>
      <c r="F115" s="11">
        <f t="shared" si="8"/>
        <v>-0.69314718055994529</v>
      </c>
    </row>
    <row r="116" spans="1:6" x14ac:dyDescent="0.2">
      <c r="A116" s="8">
        <v>98</v>
      </c>
      <c r="B116" s="9">
        <v>1</v>
      </c>
      <c r="C116" s="11">
        <f t="shared" si="9"/>
        <v>0</v>
      </c>
      <c r="D116" s="11">
        <f t="shared" si="6"/>
        <v>0</v>
      </c>
      <c r="E116" s="11">
        <f t="shared" si="7"/>
        <v>0.5</v>
      </c>
      <c r="F116" s="11">
        <f t="shared" si="8"/>
        <v>-0.69314718055994529</v>
      </c>
    </row>
    <row r="117" spans="1:6" x14ac:dyDescent="0.2">
      <c r="A117" s="8">
        <v>99</v>
      </c>
      <c r="B117" s="9">
        <v>1</v>
      </c>
      <c r="C117" s="11">
        <f t="shared" si="9"/>
        <v>0</v>
      </c>
      <c r="D117" s="11">
        <f t="shared" si="6"/>
        <v>0</v>
      </c>
      <c r="E117" s="11">
        <f t="shared" si="7"/>
        <v>0.5</v>
      </c>
      <c r="F117" s="11">
        <f t="shared" si="8"/>
        <v>-0.69314718055994529</v>
      </c>
    </row>
    <row r="118" spans="1:6" x14ac:dyDescent="0.2">
      <c r="A118" s="8">
        <v>99</v>
      </c>
      <c r="B118" s="9">
        <v>1</v>
      </c>
      <c r="C118" s="11">
        <f t="shared" si="9"/>
        <v>0</v>
      </c>
      <c r="D118" s="11">
        <f t="shared" si="6"/>
        <v>0</v>
      </c>
      <c r="E118" s="11">
        <f t="shared" si="7"/>
        <v>0.5</v>
      </c>
      <c r="F118" s="11">
        <f t="shared" si="8"/>
        <v>-0.69314718055994529</v>
      </c>
    </row>
    <row r="119" spans="1:6" x14ac:dyDescent="0.2">
      <c r="A119" s="8">
        <v>97</v>
      </c>
      <c r="B119" s="9">
        <v>1</v>
      </c>
      <c r="C119" s="11">
        <f t="shared" si="9"/>
        <v>0</v>
      </c>
      <c r="D119" s="11">
        <f t="shared" si="6"/>
        <v>0</v>
      </c>
      <c r="E119" s="11">
        <f t="shared" si="7"/>
        <v>0.5</v>
      </c>
      <c r="F119" s="11">
        <f t="shared" si="8"/>
        <v>-0.69314718055994529</v>
      </c>
    </row>
    <row r="120" spans="1:6" x14ac:dyDescent="0.2">
      <c r="A120" s="8">
        <v>139</v>
      </c>
      <c r="B120" s="9">
        <v>1</v>
      </c>
      <c r="C120" s="11">
        <f t="shared" si="9"/>
        <v>0</v>
      </c>
      <c r="D120" s="11">
        <f t="shared" si="6"/>
        <v>0</v>
      </c>
      <c r="E120" s="11">
        <f t="shared" si="7"/>
        <v>0.5</v>
      </c>
      <c r="F120" s="11">
        <f t="shared" si="8"/>
        <v>-0.69314718055994529</v>
      </c>
    </row>
    <row r="121" spans="1:6" x14ac:dyDescent="0.2">
      <c r="A121" s="8">
        <v>124</v>
      </c>
      <c r="B121" s="9">
        <v>1</v>
      </c>
      <c r="C121" s="11">
        <f t="shared" si="9"/>
        <v>0</v>
      </c>
      <c r="D121" s="11">
        <f t="shared" si="6"/>
        <v>0</v>
      </c>
      <c r="E121" s="11">
        <f t="shared" si="7"/>
        <v>0.5</v>
      </c>
      <c r="F121" s="11">
        <f t="shared" si="8"/>
        <v>-0.69314718055994529</v>
      </c>
    </row>
    <row r="122" spans="1:6" x14ac:dyDescent="0.2">
      <c r="A122" s="8">
        <v>119</v>
      </c>
      <c r="B122" s="9">
        <v>1</v>
      </c>
      <c r="C122" s="11">
        <f t="shared" si="9"/>
        <v>0</v>
      </c>
      <c r="D122" s="11">
        <f t="shared" si="6"/>
        <v>0</v>
      </c>
      <c r="E122" s="11">
        <f t="shared" si="7"/>
        <v>0.5</v>
      </c>
      <c r="F122" s="11">
        <f t="shared" si="8"/>
        <v>-0.69314718055994529</v>
      </c>
    </row>
    <row r="123" spans="1:6" x14ac:dyDescent="0.2">
      <c r="A123" s="8">
        <v>120</v>
      </c>
      <c r="B123" s="9">
        <v>1</v>
      </c>
      <c r="C123" s="11">
        <f t="shared" si="9"/>
        <v>0</v>
      </c>
      <c r="D123" s="11">
        <f t="shared" si="6"/>
        <v>0</v>
      </c>
      <c r="E123" s="11">
        <f t="shared" si="7"/>
        <v>0.5</v>
      </c>
      <c r="F123" s="11">
        <f t="shared" si="8"/>
        <v>-0.69314718055994529</v>
      </c>
    </row>
    <row r="124" spans="1:6" x14ac:dyDescent="0.2">
      <c r="A124" s="8">
        <v>104</v>
      </c>
      <c r="B124" s="9">
        <v>0</v>
      </c>
      <c r="C124" s="11">
        <f t="shared" si="9"/>
        <v>0</v>
      </c>
      <c r="D124" s="11">
        <f t="shared" si="6"/>
        <v>0</v>
      </c>
      <c r="E124" s="11">
        <f t="shared" si="7"/>
        <v>0.5</v>
      </c>
      <c r="F124" s="11">
        <f t="shared" si="8"/>
        <v>-0.69314718055994529</v>
      </c>
    </row>
    <row r="125" spans="1:6" x14ac:dyDescent="0.2">
      <c r="A125" s="8">
        <v>97</v>
      </c>
      <c r="B125" s="9">
        <v>0</v>
      </c>
      <c r="C125" s="11">
        <f t="shared" si="9"/>
        <v>0</v>
      </c>
      <c r="D125" s="11">
        <f t="shared" si="6"/>
        <v>0</v>
      </c>
      <c r="E125" s="11">
        <f t="shared" si="7"/>
        <v>0.5</v>
      </c>
      <c r="F125" s="11">
        <f t="shared" si="8"/>
        <v>-0.69314718055994529</v>
      </c>
    </row>
    <row r="126" spans="1:6" x14ac:dyDescent="0.2">
      <c r="A126" s="8">
        <v>104</v>
      </c>
      <c r="B126" s="9">
        <v>1</v>
      </c>
      <c r="C126" s="11">
        <f t="shared" si="9"/>
        <v>0</v>
      </c>
      <c r="D126" s="11">
        <f t="shared" si="6"/>
        <v>0</v>
      </c>
      <c r="E126" s="11">
        <f t="shared" si="7"/>
        <v>0.5</v>
      </c>
      <c r="F126" s="11">
        <f t="shared" si="8"/>
        <v>-0.69314718055994529</v>
      </c>
    </row>
    <row r="127" spans="1:6" x14ac:dyDescent="0.2">
      <c r="A127" s="8">
        <v>110</v>
      </c>
      <c r="B127" s="9">
        <v>1</v>
      </c>
      <c r="C127" s="11">
        <f t="shared" si="9"/>
        <v>0</v>
      </c>
      <c r="D127" s="11">
        <f t="shared" si="6"/>
        <v>0</v>
      </c>
      <c r="E127" s="11">
        <f t="shared" si="7"/>
        <v>0.5</v>
      </c>
      <c r="F127" s="11">
        <f t="shared" si="8"/>
        <v>-0.69314718055994529</v>
      </c>
    </row>
    <row r="128" spans="1:6" x14ac:dyDescent="0.2">
      <c r="A128" s="8">
        <v>110</v>
      </c>
      <c r="B128" s="9">
        <v>1</v>
      </c>
      <c r="C128" s="11">
        <f t="shared" si="9"/>
        <v>0</v>
      </c>
      <c r="D128" s="11">
        <f t="shared" si="6"/>
        <v>0</v>
      </c>
      <c r="E128" s="11">
        <f t="shared" si="7"/>
        <v>0.5</v>
      </c>
      <c r="F128" s="11">
        <f t="shared" si="8"/>
        <v>-0.69314718055994529</v>
      </c>
    </row>
    <row r="129" spans="1:6" x14ac:dyDescent="0.2">
      <c r="A129" s="8">
        <v>111</v>
      </c>
      <c r="B129" s="9">
        <v>1</v>
      </c>
      <c r="C129" s="11">
        <f t="shared" si="9"/>
        <v>0</v>
      </c>
      <c r="D129" s="11">
        <f t="shared" si="6"/>
        <v>0</v>
      </c>
      <c r="E129" s="11">
        <f t="shared" si="7"/>
        <v>0.5</v>
      </c>
      <c r="F129" s="11">
        <f t="shared" si="8"/>
        <v>-0.69314718055994529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</v>
      </c>
      <c r="D130" s="11">
        <f t="shared" si="6"/>
        <v>0</v>
      </c>
      <c r="E130" s="11">
        <f t="shared" si="7"/>
        <v>0.5</v>
      </c>
      <c r="F130" s="11">
        <f t="shared" si="8"/>
        <v>-0.69314718055994529</v>
      </c>
    </row>
    <row r="131" spans="1:6" x14ac:dyDescent="0.2">
      <c r="A131" s="8">
        <v>108</v>
      </c>
      <c r="B131" s="9">
        <v>1</v>
      </c>
      <c r="C131" s="11">
        <f t="shared" si="10"/>
        <v>0</v>
      </c>
      <c r="D131" s="11">
        <f t="shared" ref="D131:D194" si="11">MAX(C131,-700)</f>
        <v>0</v>
      </c>
      <c r="E131" s="11">
        <f t="shared" ref="E131:E194" si="12">1/(1+EXP(-D131))</f>
        <v>0.5</v>
      </c>
      <c r="F131" s="11">
        <f t="shared" ref="F131:F194" si="13">B131*LN(E131)+(1-B131)*LN(1-E131)</f>
        <v>-0.69314718055994529</v>
      </c>
    </row>
    <row r="132" spans="1:6" x14ac:dyDescent="0.2">
      <c r="A132" s="8">
        <v>111</v>
      </c>
      <c r="B132" s="9">
        <v>1</v>
      </c>
      <c r="C132" s="11">
        <f t="shared" si="10"/>
        <v>0</v>
      </c>
      <c r="D132" s="11">
        <f t="shared" si="11"/>
        <v>0</v>
      </c>
      <c r="E132" s="11">
        <f t="shared" si="12"/>
        <v>0.5</v>
      </c>
      <c r="F132" s="11">
        <f t="shared" si="13"/>
        <v>-0.69314718055994529</v>
      </c>
    </row>
    <row r="133" spans="1:6" x14ac:dyDescent="0.2">
      <c r="A133" s="8">
        <v>99</v>
      </c>
      <c r="B133" s="9">
        <v>0</v>
      </c>
      <c r="C133" s="11">
        <f t="shared" si="10"/>
        <v>0</v>
      </c>
      <c r="D133" s="11">
        <f t="shared" si="11"/>
        <v>0</v>
      </c>
      <c r="E133" s="11">
        <f t="shared" si="12"/>
        <v>0.5</v>
      </c>
      <c r="F133" s="11">
        <f t="shared" si="13"/>
        <v>-0.69314718055994529</v>
      </c>
    </row>
    <row r="134" spans="1:6" x14ac:dyDescent="0.2">
      <c r="A134" s="8">
        <v>123</v>
      </c>
      <c r="B134" s="9">
        <v>1</v>
      </c>
      <c r="C134" s="11">
        <f t="shared" si="10"/>
        <v>0</v>
      </c>
      <c r="D134" s="11">
        <f t="shared" si="11"/>
        <v>0</v>
      </c>
      <c r="E134" s="11">
        <f t="shared" si="12"/>
        <v>0.5</v>
      </c>
      <c r="F134" s="11">
        <f t="shared" si="13"/>
        <v>-0.69314718055994529</v>
      </c>
    </row>
    <row r="135" spans="1:6" x14ac:dyDescent="0.2">
      <c r="A135" s="8">
        <v>99</v>
      </c>
      <c r="B135" s="9">
        <v>0</v>
      </c>
      <c r="C135" s="11">
        <f t="shared" si="10"/>
        <v>0</v>
      </c>
      <c r="D135" s="11">
        <f t="shared" si="11"/>
        <v>0</v>
      </c>
      <c r="E135" s="11">
        <f t="shared" si="12"/>
        <v>0.5</v>
      </c>
      <c r="F135" s="11">
        <f t="shared" si="13"/>
        <v>-0.69314718055994529</v>
      </c>
    </row>
    <row r="136" spans="1:6" x14ac:dyDescent="0.2">
      <c r="A136" s="8">
        <v>106</v>
      </c>
      <c r="B136" s="9">
        <v>1</v>
      </c>
      <c r="C136" s="11">
        <f t="shared" si="10"/>
        <v>0</v>
      </c>
      <c r="D136" s="11">
        <f t="shared" si="11"/>
        <v>0</v>
      </c>
      <c r="E136" s="11">
        <f t="shared" si="12"/>
        <v>0.5</v>
      </c>
      <c r="F136" s="11">
        <f t="shared" si="13"/>
        <v>-0.69314718055994529</v>
      </c>
    </row>
    <row r="137" spans="1:6" x14ac:dyDescent="0.2">
      <c r="A137" s="8">
        <v>105</v>
      </c>
      <c r="B137" s="9">
        <v>1</v>
      </c>
      <c r="C137" s="11">
        <f t="shared" si="10"/>
        <v>0</v>
      </c>
      <c r="D137" s="11">
        <f t="shared" si="11"/>
        <v>0</v>
      </c>
      <c r="E137" s="11">
        <f t="shared" si="12"/>
        <v>0.5</v>
      </c>
      <c r="F137" s="11">
        <f t="shared" si="13"/>
        <v>-0.69314718055994529</v>
      </c>
    </row>
    <row r="138" spans="1:6" x14ac:dyDescent="0.2">
      <c r="A138" s="8">
        <v>112</v>
      </c>
      <c r="B138" s="9">
        <v>1</v>
      </c>
      <c r="C138" s="11">
        <f t="shared" si="10"/>
        <v>0</v>
      </c>
      <c r="D138" s="11">
        <f t="shared" si="11"/>
        <v>0</v>
      </c>
      <c r="E138" s="11">
        <f t="shared" si="12"/>
        <v>0.5</v>
      </c>
      <c r="F138" s="11">
        <f t="shared" si="13"/>
        <v>-0.69314718055994529</v>
      </c>
    </row>
    <row r="139" spans="1:6" x14ac:dyDescent="0.2">
      <c r="A139" s="8">
        <v>104</v>
      </c>
      <c r="B139" s="9">
        <v>1</v>
      </c>
      <c r="C139" s="11">
        <f t="shared" si="10"/>
        <v>0</v>
      </c>
      <c r="D139" s="11">
        <f t="shared" si="11"/>
        <v>0</v>
      </c>
      <c r="E139" s="11">
        <f t="shared" si="12"/>
        <v>0.5</v>
      </c>
      <c r="F139" s="11">
        <f t="shared" si="13"/>
        <v>-0.69314718055994529</v>
      </c>
    </row>
    <row r="140" spans="1:6" x14ac:dyDescent="0.2">
      <c r="A140" s="8">
        <v>110</v>
      </c>
      <c r="B140" s="9">
        <v>1</v>
      </c>
      <c r="C140" s="11">
        <f t="shared" si="10"/>
        <v>0</v>
      </c>
      <c r="D140" s="11">
        <f t="shared" si="11"/>
        <v>0</v>
      </c>
      <c r="E140" s="11">
        <f t="shared" si="12"/>
        <v>0.5</v>
      </c>
      <c r="F140" s="11">
        <f t="shared" si="13"/>
        <v>-0.69314718055994529</v>
      </c>
    </row>
    <row r="141" spans="1:6" x14ac:dyDescent="0.2">
      <c r="A141" s="8">
        <v>117</v>
      </c>
      <c r="B141" s="9">
        <v>1</v>
      </c>
      <c r="C141" s="11">
        <f t="shared" si="10"/>
        <v>0</v>
      </c>
      <c r="D141" s="11">
        <f t="shared" si="11"/>
        <v>0</v>
      </c>
      <c r="E141" s="11">
        <f t="shared" si="12"/>
        <v>0.5</v>
      </c>
      <c r="F141" s="11">
        <f t="shared" si="13"/>
        <v>-0.69314718055994529</v>
      </c>
    </row>
    <row r="142" spans="1:6" x14ac:dyDescent="0.2">
      <c r="A142" s="8">
        <v>95</v>
      </c>
      <c r="B142" s="9">
        <v>0</v>
      </c>
      <c r="C142" s="11">
        <f t="shared" si="10"/>
        <v>0</v>
      </c>
      <c r="D142" s="11">
        <f t="shared" si="11"/>
        <v>0</v>
      </c>
      <c r="E142" s="11">
        <f t="shared" si="12"/>
        <v>0.5</v>
      </c>
      <c r="F142" s="11">
        <f t="shared" si="13"/>
        <v>-0.69314718055994529</v>
      </c>
    </row>
    <row r="143" spans="1:6" x14ac:dyDescent="0.2">
      <c r="A143" s="8">
        <v>102</v>
      </c>
      <c r="B143" s="9">
        <v>0</v>
      </c>
      <c r="C143" s="11">
        <f t="shared" si="10"/>
        <v>0</v>
      </c>
      <c r="D143" s="11">
        <f t="shared" si="11"/>
        <v>0</v>
      </c>
      <c r="E143" s="11">
        <f t="shared" si="12"/>
        <v>0.5</v>
      </c>
      <c r="F143" s="11">
        <f t="shared" si="13"/>
        <v>-0.69314718055994529</v>
      </c>
    </row>
    <row r="144" spans="1:6" x14ac:dyDescent="0.2">
      <c r="A144" s="8">
        <v>124</v>
      </c>
      <c r="B144" s="9">
        <v>1</v>
      </c>
      <c r="C144" s="11">
        <f t="shared" si="10"/>
        <v>0</v>
      </c>
      <c r="D144" s="11">
        <f t="shared" si="11"/>
        <v>0</v>
      </c>
      <c r="E144" s="11">
        <f t="shared" si="12"/>
        <v>0.5</v>
      </c>
      <c r="F144" s="11">
        <f t="shared" si="13"/>
        <v>-0.69314718055994529</v>
      </c>
    </row>
    <row r="145" spans="1:6" x14ac:dyDescent="0.2">
      <c r="A145" s="8">
        <v>100</v>
      </c>
      <c r="B145" s="9">
        <v>1</v>
      </c>
      <c r="C145" s="11">
        <f t="shared" si="10"/>
        <v>0</v>
      </c>
      <c r="D145" s="11">
        <f t="shared" si="11"/>
        <v>0</v>
      </c>
      <c r="E145" s="11">
        <f t="shared" si="12"/>
        <v>0.5</v>
      </c>
      <c r="F145" s="11">
        <f t="shared" si="13"/>
        <v>-0.69314718055994529</v>
      </c>
    </row>
    <row r="146" spans="1:6" x14ac:dyDescent="0.2">
      <c r="A146" s="8">
        <v>107</v>
      </c>
      <c r="B146" s="9">
        <v>1</v>
      </c>
      <c r="C146" s="11">
        <f t="shared" si="10"/>
        <v>0</v>
      </c>
      <c r="D146" s="11">
        <f t="shared" si="11"/>
        <v>0</v>
      </c>
      <c r="E146" s="11">
        <f t="shared" si="12"/>
        <v>0.5</v>
      </c>
      <c r="F146" s="11">
        <f t="shared" si="13"/>
        <v>-0.69314718055994529</v>
      </c>
    </row>
    <row r="147" spans="1:6" x14ac:dyDescent="0.2">
      <c r="A147" s="8">
        <v>96</v>
      </c>
      <c r="B147" s="9">
        <v>1</v>
      </c>
      <c r="C147" s="11">
        <f t="shared" si="10"/>
        <v>0</v>
      </c>
      <c r="D147" s="11">
        <f t="shared" si="11"/>
        <v>0</v>
      </c>
      <c r="E147" s="11">
        <f t="shared" si="12"/>
        <v>0.5</v>
      </c>
      <c r="F147" s="11">
        <f t="shared" si="13"/>
        <v>-0.69314718055994529</v>
      </c>
    </row>
    <row r="148" spans="1:6" x14ac:dyDescent="0.2">
      <c r="A148" s="8">
        <v>121</v>
      </c>
      <c r="B148" s="9">
        <v>1</v>
      </c>
      <c r="C148" s="11">
        <f t="shared" si="10"/>
        <v>0</v>
      </c>
      <c r="D148" s="11">
        <f t="shared" si="11"/>
        <v>0</v>
      </c>
      <c r="E148" s="11">
        <f t="shared" si="12"/>
        <v>0.5</v>
      </c>
      <c r="F148" s="11">
        <f t="shared" si="13"/>
        <v>-0.69314718055994529</v>
      </c>
    </row>
    <row r="149" spans="1:6" x14ac:dyDescent="0.2">
      <c r="A149" s="8">
        <v>110</v>
      </c>
      <c r="B149" s="9">
        <v>1</v>
      </c>
      <c r="C149" s="11">
        <f t="shared" si="10"/>
        <v>0</v>
      </c>
      <c r="D149" s="11">
        <f t="shared" si="11"/>
        <v>0</v>
      </c>
      <c r="E149" s="11">
        <f t="shared" si="12"/>
        <v>0.5</v>
      </c>
      <c r="F149" s="11">
        <f t="shared" si="13"/>
        <v>-0.69314718055994529</v>
      </c>
    </row>
    <row r="150" spans="1:6" x14ac:dyDescent="0.2">
      <c r="A150" s="8">
        <v>127</v>
      </c>
      <c r="B150" s="9">
        <v>1</v>
      </c>
      <c r="C150" s="11">
        <f t="shared" si="10"/>
        <v>0</v>
      </c>
      <c r="D150" s="11">
        <f t="shared" si="11"/>
        <v>0</v>
      </c>
      <c r="E150" s="11">
        <f t="shared" si="12"/>
        <v>0.5</v>
      </c>
      <c r="F150" s="11">
        <f t="shared" si="13"/>
        <v>-0.69314718055994529</v>
      </c>
    </row>
    <row r="151" spans="1:6" x14ac:dyDescent="0.2">
      <c r="A151" s="8">
        <v>94</v>
      </c>
      <c r="B151" s="9">
        <v>1</v>
      </c>
      <c r="C151" s="11">
        <f t="shared" si="10"/>
        <v>0</v>
      </c>
      <c r="D151" s="11">
        <f t="shared" si="11"/>
        <v>0</v>
      </c>
      <c r="E151" s="11">
        <f t="shared" si="12"/>
        <v>0.5</v>
      </c>
      <c r="F151" s="11">
        <f t="shared" si="13"/>
        <v>-0.69314718055994529</v>
      </c>
    </row>
    <row r="152" spans="1:6" x14ac:dyDescent="0.2">
      <c r="A152" s="8">
        <v>119</v>
      </c>
      <c r="B152" s="9">
        <v>1</v>
      </c>
      <c r="C152" s="11">
        <f t="shared" si="10"/>
        <v>0</v>
      </c>
      <c r="D152" s="11">
        <f t="shared" si="11"/>
        <v>0</v>
      </c>
      <c r="E152" s="11">
        <f t="shared" si="12"/>
        <v>0.5</v>
      </c>
      <c r="F152" s="11">
        <f t="shared" si="13"/>
        <v>-0.69314718055994529</v>
      </c>
    </row>
    <row r="153" spans="1:6" x14ac:dyDescent="0.2">
      <c r="A153" s="8">
        <v>109</v>
      </c>
      <c r="B153" s="9">
        <v>1</v>
      </c>
      <c r="C153" s="11">
        <f t="shared" si="10"/>
        <v>0</v>
      </c>
      <c r="D153" s="11">
        <f t="shared" si="11"/>
        <v>0</v>
      </c>
      <c r="E153" s="11">
        <f t="shared" si="12"/>
        <v>0.5</v>
      </c>
      <c r="F153" s="11">
        <f t="shared" si="13"/>
        <v>-0.69314718055994529</v>
      </c>
    </row>
    <row r="154" spans="1:6" x14ac:dyDescent="0.2">
      <c r="A154" s="8">
        <v>110</v>
      </c>
      <c r="B154" s="9">
        <v>1</v>
      </c>
      <c r="C154" s="11">
        <f t="shared" si="10"/>
        <v>0</v>
      </c>
      <c r="D154" s="11">
        <f t="shared" si="11"/>
        <v>0</v>
      </c>
      <c r="E154" s="11">
        <f t="shared" si="12"/>
        <v>0.5</v>
      </c>
      <c r="F154" s="11">
        <f t="shared" si="13"/>
        <v>-0.69314718055994529</v>
      </c>
    </row>
    <row r="155" spans="1:6" x14ac:dyDescent="0.2">
      <c r="A155" s="8">
        <v>126</v>
      </c>
      <c r="B155" s="9">
        <v>1</v>
      </c>
      <c r="C155" s="11">
        <f t="shared" si="10"/>
        <v>0</v>
      </c>
      <c r="D155" s="11">
        <f t="shared" si="11"/>
        <v>0</v>
      </c>
      <c r="E155" s="11">
        <f t="shared" si="12"/>
        <v>0.5</v>
      </c>
      <c r="F155" s="11">
        <f t="shared" si="13"/>
        <v>-0.69314718055994529</v>
      </c>
    </row>
    <row r="156" spans="1:6" x14ac:dyDescent="0.2">
      <c r="A156" s="8">
        <v>142</v>
      </c>
      <c r="B156" s="9">
        <v>1</v>
      </c>
      <c r="C156" s="11">
        <f t="shared" si="10"/>
        <v>0</v>
      </c>
      <c r="D156" s="11">
        <f t="shared" si="11"/>
        <v>0</v>
      </c>
      <c r="E156" s="11">
        <f t="shared" si="12"/>
        <v>0.5</v>
      </c>
      <c r="F156" s="11">
        <f t="shared" si="13"/>
        <v>-0.69314718055994529</v>
      </c>
    </row>
    <row r="157" spans="1:6" x14ac:dyDescent="0.2">
      <c r="A157" s="8">
        <v>114</v>
      </c>
      <c r="B157" s="9">
        <v>1</v>
      </c>
      <c r="C157" s="11">
        <f t="shared" si="10"/>
        <v>0</v>
      </c>
      <c r="D157" s="11">
        <f t="shared" si="11"/>
        <v>0</v>
      </c>
      <c r="E157" s="11">
        <f t="shared" si="12"/>
        <v>0.5</v>
      </c>
      <c r="F157" s="11">
        <f t="shared" si="13"/>
        <v>-0.69314718055994529</v>
      </c>
    </row>
    <row r="158" spans="1:6" x14ac:dyDescent="0.2">
      <c r="A158" s="8">
        <v>107</v>
      </c>
      <c r="B158" s="9">
        <v>0</v>
      </c>
      <c r="C158" s="11">
        <f t="shared" si="10"/>
        <v>0</v>
      </c>
      <c r="D158" s="11">
        <f t="shared" si="11"/>
        <v>0</v>
      </c>
      <c r="E158" s="11">
        <f t="shared" si="12"/>
        <v>0.5</v>
      </c>
      <c r="F158" s="11">
        <f t="shared" si="13"/>
        <v>-0.69314718055994529</v>
      </c>
    </row>
    <row r="159" spans="1:6" x14ac:dyDescent="0.2">
      <c r="A159" s="8">
        <v>124</v>
      </c>
      <c r="B159" s="9">
        <v>1</v>
      </c>
      <c r="C159" s="11">
        <f t="shared" si="10"/>
        <v>0</v>
      </c>
      <c r="D159" s="11">
        <f t="shared" si="11"/>
        <v>0</v>
      </c>
      <c r="E159" s="11">
        <f t="shared" si="12"/>
        <v>0.5</v>
      </c>
      <c r="F159" s="11">
        <f t="shared" si="13"/>
        <v>-0.69314718055994529</v>
      </c>
    </row>
    <row r="160" spans="1:6" x14ac:dyDescent="0.2">
      <c r="A160" s="8">
        <v>103</v>
      </c>
      <c r="B160" s="9">
        <v>0</v>
      </c>
      <c r="C160" s="11">
        <f t="shared" si="10"/>
        <v>0</v>
      </c>
      <c r="D160" s="11">
        <f t="shared" si="11"/>
        <v>0</v>
      </c>
      <c r="E160" s="11">
        <f t="shared" si="12"/>
        <v>0.5</v>
      </c>
      <c r="F160" s="11">
        <f t="shared" si="13"/>
        <v>-0.69314718055994529</v>
      </c>
    </row>
    <row r="161" spans="1:6" x14ac:dyDescent="0.2">
      <c r="A161" s="8">
        <v>105</v>
      </c>
      <c r="B161" s="9">
        <v>1</v>
      </c>
      <c r="C161" s="11">
        <f t="shared" si="10"/>
        <v>0</v>
      </c>
      <c r="D161" s="11">
        <f t="shared" si="11"/>
        <v>0</v>
      </c>
      <c r="E161" s="11">
        <f t="shared" si="12"/>
        <v>0.5</v>
      </c>
      <c r="F161" s="11">
        <f t="shared" si="13"/>
        <v>-0.69314718055994529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0</v>
      </c>
      <c r="D162" s="11">
        <f t="shared" si="11"/>
        <v>0</v>
      </c>
      <c r="E162" s="11">
        <f t="shared" si="12"/>
        <v>0.5</v>
      </c>
      <c r="F162" s="11">
        <f t="shared" si="13"/>
        <v>-0.69314718055994529</v>
      </c>
    </row>
    <row r="163" spans="1:6" x14ac:dyDescent="0.2">
      <c r="A163" s="8">
        <v>125</v>
      </c>
      <c r="B163" s="9">
        <v>1</v>
      </c>
      <c r="C163" s="11">
        <f t="shared" si="14"/>
        <v>0</v>
      </c>
      <c r="D163" s="11">
        <f t="shared" si="11"/>
        <v>0</v>
      </c>
      <c r="E163" s="11">
        <f t="shared" si="12"/>
        <v>0.5</v>
      </c>
      <c r="F163" s="11">
        <f t="shared" si="13"/>
        <v>-0.69314718055994529</v>
      </c>
    </row>
    <row r="164" spans="1:6" x14ac:dyDescent="0.2">
      <c r="A164" s="8">
        <v>87</v>
      </c>
      <c r="B164" s="9">
        <v>1</v>
      </c>
      <c r="C164" s="11">
        <f t="shared" si="14"/>
        <v>0</v>
      </c>
      <c r="D164" s="11">
        <f t="shared" si="11"/>
        <v>0</v>
      </c>
      <c r="E164" s="11">
        <f t="shared" si="12"/>
        <v>0.5</v>
      </c>
      <c r="F164" s="11">
        <f t="shared" si="13"/>
        <v>-0.69314718055994529</v>
      </c>
    </row>
    <row r="165" spans="1:6" x14ac:dyDescent="0.2">
      <c r="A165" s="8">
        <v>122</v>
      </c>
      <c r="B165" s="9">
        <v>1</v>
      </c>
      <c r="C165" s="11">
        <f t="shared" si="14"/>
        <v>0</v>
      </c>
      <c r="D165" s="11">
        <f t="shared" si="11"/>
        <v>0</v>
      </c>
      <c r="E165" s="11">
        <f t="shared" si="12"/>
        <v>0.5</v>
      </c>
      <c r="F165" s="11">
        <f t="shared" si="13"/>
        <v>-0.69314718055994529</v>
      </c>
    </row>
    <row r="166" spans="1:6" x14ac:dyDescent="0.2">
      <c r="A166" s="8">
        <v>119</v>
      </c>
      <c r="B166" s="9">
        <v>1</v>
      </c>
      <c r="C166" s="11">
        <f t="shared" si="14"/>
        <v>0</v>
      </c>
      <c r="D166" s="11">
        <f t="shared" si="11"/>
        <v>0</v>
      </c>
      <c r="E166" s="11">
        <f t="shared" si="12"/>
        <v>0.5</v>
      </c>
      <c r="F166" s="11">
        <f t="shared" si="13"/>
        <v>-0.69314718055994529</v>
      </c>
    </row>
    <row r="167" spans="1:6" x14ac:dyDescent="0.2">
      <c r="A167" s="8">
        <v>98</v>
      </c>
      <c r="B167" s="9">
        <v>1</v>
      </c>
      <c r="C167" s="11">
        <f t="shared" si="14"/>
        <v>0</v>
      </c>
      <c r="D167" s="11">
        <f t="shared" si="11"/>
        <v>0</v>
      </c>
      <c r="E167" s="11">
        <f t="shared" si="12"/>
        <v>0.5</v>
      </c>
      <c r="F167" s="11">
        <f t="shared" si="13"/>
        <v>-0.69314718055994529</v>
      </c>
    </row>
    <row r="168" spans="1:6" x14ac:dyDescent="0.2">
      <c r="A168" s="8">
        <v>100</v>
      </c>
      <c r="B168" s="9">
        <v>1</v>
      </c>
      <c r="C168" s="11">
        <f t="shared" si="14"/>
        <v>0</v>
      </c>
      <c r="D168" s="11">
        <f t="shared" si="11"/>
        <v>0</v>
      </c>
      <c r="E168" s="11">
        <f t="shared" si="12"/>
        <v>0.5</v>
      </c>
      <c r="F168" s="11">
        <f t="shared" si="13"/>
        <v>-0.69314718055994529</v>
      </c>
    </row>
    <row r="169" spans="1:6" x14ac:dyDescent="0.2">
      <c r="A169" s="8">
        <v>109</v>
      </c>
      <c r="B169" s="9">
        <v>1</v>
      </c>
      <c r="C169" s="11">
        <f t="shared" si="14"/>
        <v>0</v>
      </c>
      <c r="D169" s="11">
        <f t="shared" si="11"/>
        <v>0</v>
      </c>
      <c r="E169" s="11">
        <f t="shared" si="12"/>
        <v>0.5</v>
      </c>
      <c r="F169" s="11">
        <f t="shared" si="13"/>
        <v>-0.69314718055994529</v>
      </c>
    </row>
    <row r="170" spans="1:6" x14ac:dyDescent="0.2">
      <c r="A170" s="8">
        <v>115</v>
      </c>
      <c r="B170" s="9">
        <v>1</v>
      </c>
      <c r="C170" s="11">
        <f t="shared" si="14"/>
        <v>0</v>
      </c>
      <c r="D170" s="11">
        <f t="shared" si="11"/>
        <v>0</v>
      </c>
      <c r="E170" s="11">
        <f t="shared" si="12"/>
        <v>0.5</v>
      </c>
      <c r="F170" s="11">
        <f t="shared" si="13"/>
        <v>-0.69314718055994529</v>
      </c>
    </row>
    <row r="171" spans="1:6" x14ac:dyDescent="0.2">
      <c r="A171" s="8">
        <v>141</v>
      </c>
      <c r="B171" s="9">
        <v>1</v>
      </c>
      <c r="C171" s="11">
        <f t="shared" si="14"/>
        <v>0</v>
      </c>
      <c r="D171" s="11">
        <f t="shared" si="11"/>
        <v>0</v>
      </c>
      <c r="E171" s="11">
        <f t="shared" si="12"/>
        <v>0.5</v>
      </c>
      <c r="F171" s="11">
        <f t="shared" si="13"/>
        <v>-0.69314718055994529</v>
      </c>
    </row>
    <row r="172" spans="1:6" x14ac:dyDescent="0.2">
      <c r="A172" s="8">
        <v>115</v>
      </c>
      <c r="B172" s="9">
        <v>1</v>
      </c>
      <c r="C172" s="11">
        <f t="shared" si="14"/>
        <v>0</v>
      </c>
      <c r="D172" s="11">
        <f t="shared" si="11"/>
        <v>0</v>
      </c>
      <c r="E172" s="11">
        <f t="shared" si="12"/>
        <v>0.5</v>
      </c>
      <c r="F172" s="11">
        <f t="shared" si="13"/>
        <v>-0.69314718055994529</v>
      </c>
    </row>
    <row r="173" spans="1:6" x14ac:dyDescent="0.2">
      <c r="A173" s="8">
        <v>133</v>
      </c>
      <c r="B173" s="9">
        <v>1</v>
      </c>
      <c r="C173" s="11">
        <f t="shared" si="14"/>
        <v>0</v>
      </c>
      <c r="D173" s="11">
        <f t="shared" si="11"/>
        <v>0</v>
      </c>
      <c r="E173" s="11">
        <f t="shared" si="12"/>
        <v>0.5</v>
      </c>
      <c r="F173" s="11">
        <f t="shared" si="13"/>
        <v>-0.69314718055994529</v>
      </c>
    </row>
    <row r="174" spans="1:6" x14ac:dyDescent="0.2">
      <c r="A174" s="8">
        <v>120</v>
      </c>
      <c r="B174" s="9">
        <v>1</v>
      </c>
      <c r="C174" s="11">
        <f t="shared" si="14"/>
        <v>0</v>
      </c>
      <c r="D174" s="11">
        <f t="shared" si="11"/>
        <v>0</v>
      </c>
      <c r="E174" s="11">
        <f t="shared" si="12"/>
        <v>0.5</v>
      </c>
      <c r="F174" s="11">
        <f t="shared" si="13"/>
        <v>-0.69314718055994529</v>
      </c>
    </row>
    <row r="175" spans="1:6" x14ac:dyDescent="0.2">
      <c r="A175" s="8">
        <v>112</v>
      </c>
      <c r="B175" s="9">
        <v>0</v>
      </c>
      <c r="C175" s="11">
        <f t="shared" si="14"/>
        <v>0</v>
      </c>
      <c r="D175" s="11">
        <f t="shared" si="11"/>
        <v>0</v>
      </c>
      <c r="E175" s="11">
        <f t="shared" si="12"/>
        <v>0.5</v>
      </c>
      <c r="F175" s="11">
        <f t="shared" si="13"/>
        <v>-0.69314718055994529</v>
      </c>
    </row>
    <row r="176" spans="1:6" x14ac:dyDescent="0.2">
      <c r="A176" s="8">
        <v>107</v>
      </c>
      <c r="B176" s="9">
        <v>1</v>
      </c>
      <c r="C176" s="11">
        <f t="shared" si="14"/>
        <v>0</v>
      </c>
      <c r="D176" s="11">
        <f t="shared" si="11"/>
        <v>0</v>
      </c>
      <c r="E176" s="11">
        <f t="shared" si="12"/>
        <v>0.5</v>
      </c>
      <c r="F176" s="11">
        <f t="shared" si="13"/>
        <v>-0.69314718055994529</v>
      </c>
    </row>
    <row r="177" spans="1:6" x14ac:dyDescent="0.2">
      <c r="A177" s="8">
        <v>107</v>
      </c>
      <c r="B177" s="9">
        <v>1</v>
      </c>
      <c r="C177" s="11">
        <f t="shared" si="14"/>
        <v>0</v>
      </c>
      <c r="D177" s="11">
        <f t="shared" si="11"/>
        <v>0</v>
      </c>
      <c r="E177" s="11">
        <f t="shared" si="12"/>
        <v>0.5</v>
      </c>
      <c r="F177" s="11">
        <f t="shared" si="13"/>
        <v>-0.69314718055994529</v>
      </c>
    </row>
    <row r="178" spans="1:6" x14ac:dyDescent="0.2">
      <c r="A178" s="8">
        <v>123</v>
      </c>
      <c r="B178" s="9">
        <v>0</v>
      </c>
      <c r="C178" s="11">
        <f t="shared" si="14"/>
        <v>0</v>
      </c>
      <c r="D178" s="11">
        <f t="shared" si="11"/>
        <v>0</v>
      </c>
      <c r="E178" s="11">
        <f t="shared" si="12"/>
        <v>0.5</v>
      </c>
      <c r="F178" s="11">
        <f t="shared" si="13"/>
        <v>-0.69314718055994529</v>
      </c>
    </row>
    <row r="179" spans="1:6" x14ac:dyDescent="0.2">
      <c r="A179" s="8">
        <v>109</v>
      </c>
      <c r="B179" s="9">
        <v>1</v>
      </c>
      <c r="C179" s="11">
        <f t="shared" si="14"/>
        <v>0</v>
      </c>
      <c r="D179" s="11">
        <f t="shared" si="11"/>
        <v>0</v>
      </c>
      <c r="E179" s="11">
        <f t="shared" si="12"/>
        <v>0.5</v>
      </c>
      <c r="F179" s="11">
        <f t="shared" si="13"/>
        <v>-0.69314718055994529</v>
      </c>
    </row>
    <row r="180" spans="1:6" x14ac:dyDescent="0.2">
      <c r="A180" s="8">
        <v>108</v>
      </c>
      <c r="B180" s="9">
        <v>1</v>
      </c>
      <c r="C180" s="11">
        <f t="shared" si="14"/>
        <v>0</v>
      </c>
      <c r="D180" s="11">
        <f t="shared" si="11"/>
        <v>0</v>
      </c>
      <c r="E180" s="11">
        <f t="shared" si="12"/>
        <v>0.5</v>
      </c>
      <c r="F180" s="11">
        <f t="shared" si="13"/>
        <v>-0.69314718055994529</v>
      </c>
    </row>
    <row r="181" spans="1:6" x14ac:dyDescent="0.2">
      <c r="A181" s="8">
        <v>108</v>
      </c>
      <c r="B181" s="9">
        <v>1</v>
      </c>
      <c r="C181" s="11">
        <f t="shared" si="14"/>
        <v>0</v>
      </c>
      <c r="D181" s="11">
        <f t="shared" si="11"/>
        <v>0</v>
      </c>
      <c r="E181" s="11">
        <f t="shared" si="12"/>
        <v>0.5</v>
      </c>
      <c r="F181" s="11">
        <f t="shared" si="13"/>
        <v>-0.69314718055994529</v>
      </c>
    </row>
    <row r="182" spans="1:6" x14ac:dyDescent="0.2">
      <c r="A182" s="8">
        <v>132</v>
      </c>
      <c r="B182" s="9">
        <v>1</v>
      </c>
      <c r="C182" s="11">
        <f t="shared" si="14"/>
        <v>0</v>
      </c>
      <c r="D182" s="11">
        <f t="shared" si="11"/>
        <v>0</v>
      </c>
      <c r="E182" s="11">
        <f t="shared" si="12"/>
        <v>0.5</v>
      </c>
      <c r="F182" s="11">
        <f t="shared" si="13"/>
        <v>-0.69314718055994529</v>
      </c>
    </row>
    <row r="183" spans="1:6" x14ac:dyDescent="0.2">
      <c r="A183" s="8">
        <v>122</v>
      </c>
      <c r="B183" s="9">
        <v>1</v>
      </c>
      <c r="C183" s="11">
        <f t="shared" si="14"/>
        <v>0</v>
      </c>
      <c r="D183" s="11">
        <f t="shared" si="11"/>
        <v>0</v>
      </c>
      <c r="E183" s="11">
        <f t="shared" si="12"/>
        <v>0.5</v>
      </c>
      <c r="F183" s="11">
        <f t="shared" si="13"/>
        <v>-0.69314718055994529</v>
      </c>
    </row>
    <row r="184" spans="1:6" x14ac:dyDescent="0.2">
      <c r="A184" s="8">
        <v>108</v>
      </c>
      <c r="B184" s="9">
        <v>1</v>
      </c>
      <c r="C184" s="11">
        <f t="shared" si="14"/>
        <v>0</v>
      </c>
      <c r="D184" s="11">
        <f t="shared" si="11"/>
        <v>0</v>
      </c>
      <c r="E184" s="11">
        <f t="shared" si="12"/>
        <v>0.5</v>
      </c>
      <c r="F184" s="11">
        <f t="shared" si="13"/>
        <v>-0.69314718055994529</v>
      </c>
    </row>
    <row r="185" spans="1:6" x14ac:dyDescent="0.2">
      <c r="A185" s="8">
        <v>105</v>
      </c>
      <c r="B185" s="9">
        <v>1</v>
      </c>
      <c r="C185" s="11">
        <f t="shared" si="14"/>
        <v>0</v>
      </c>
      <c r="D185" s="11">
        <f t="shared" si="11"/>
        <v>0</v>
      </c>
      <c r="E185" s="11">
        <f t="shared" si="12"/>
        <v>0.5</v>
      </c>
      <c r="F185" s="11">
        <f t="shared" si="13"/>
        <v>-0.69314718055994529</v>
      </c>
    </row>
    <row r="186" spans="1:6" x14ac:dyDescent="0.2">
      <c r="A186" s="8">
        <v>107</v>
      </c>
      <c r="B186" s="9">
        <v>1</v>
      </c>
      <c r="C186" s="11">
        <f t="shared" si="14"/>
        <v>0</v>
      </c>
      <c r="D186" s="11">
        <f t="shared" si="11"/>
        <v>0</v>
      </c>
      <c r="E186" s="11">
        <f t="shared" si="12"/>
        <v>0.5</v>
      </c>
      <c r="F186" s="11">
        <f t="shared" si="13"/>
        <v>-0.69314718055994529</v>
      </c>
    </row>
    <row r="187" spans="1:6" x14ac:dyDescent="0.2">
      <c r="A187" s="8">
        <v>106</v>
      </c>
      <c r="B187" s="9">
        <v>1</v>
      </c>
      <c r="C187" s="11">
        <f t="shared" si="14"/>
        <v>0</v>
      </c>
      <c r="D187" s="11">
        <f t="shared" si="11"/>
        <v>0</v>
      </c>
      <c r="E187" s="11">
        <f t="shared" si="12"/>
        <v>0.5</v>
      </c>
      <c r="F187" s="11">
        <f t="shared" si="13"/>
        <v>-0.69314718055994529</v>
      </c>
    </row>
    <row r="188" spans="1:6" x14ac:dyDescent="0.2">
      <c r="A188" s="8">
        <v>146</v>
      </c>
      <c r="B188" s="9">
        <v>1</v>
      </c>
      <c r="C188" s="11">
        <f t="shared" si="14"/>
        <v>0</v>
      </c>
      <c r="D188" s="11">
        <f t="shared" si="11"/>
        <v>0</v>
      </c>
      <c r="E188" s="11">
        <f t="shared" si="12"/>
        <v>0.5</v>
      </c>
      <c r="F188" s="11">
        <f t="shared" si="13"/>
        <v>-0.69314718055994529</v>
      </c>
    </row>
    <row r="189" spans="1:6" x14ac:dyDescent="0.2">
      <c r="A189" s="8">
        <v>106</v>
      </c>
      <c r="B189" s="9">
        <v>1</v>
      </c>
      <c r="C189" s="11">
        <f t="shared" si="14"/>
        <v>0</v>
      </c>
      <c r="D189" s="11">
        <f t="shared" si="11"/>
        <v>0</v>
      </c>
      <c r="E189" s="11">
        <f t="shared" si="12"/>
        <v>0.5</v>
      </c>
      <c r="F189" s="11">
        <f t="shared" si="13"/>
        <v>-0.69314718055994529</v>
      </c>
    </row>
    <row r="190" spans="1:6" x14ac:dyDescent="0.2">
      <c r="A190" s="8">
        <v>106</v>
      </c>
      <c r="B190" s="9">
        <v>1</v>
      </c>
      <c r="C190" s="11">
        <f t="shared" si="14"/>
        <v>0</v>
      </c>
      <c r="D190" s="11">
        <f t="shared" si="11"/>
        <v>0</v>
      </c>
      <c r="E190" s="11">
        <f t="shared" si="12"/>
        <v>0.5</v>
      </c>
      <c r="F190" s="11">
        <f t="shared" si="13"/>
        <v>-0.69314718055994529</v>
      </c>
    </row>
    <row r="191" spans="1:6" x14ac:dyDescent="0.2">
      <c r="A191" s="8">
        <v>97</v>
      </c>
      <c r="B191" s="9">
        <v>1</v>
      </c>
      <c r="C191" s="11">
        <f t="shared" si="14"/>
        <v>0</v>
      </c>
      <c r="D191" s="11">
        <f t="shared" si="11"/>
        <v>0</v>
      </c>
      <c r="E191" s="11">
        <f t="shared" si="12"/>
        <v>0.5</v>
      </c>
      <c r="F191" s="11">
        <f t="shared" si="13"/>
        <v>-0.69314718055994529</v>
      </c>
    </row>
    <row r="192" spans="1:6" x14ac:dyDescent="0.2">
      <c r="A192" s="8">
        <v>113</v>
      </c>
      <c r="B192" s="9">
        <v>1</v>
      </c>
      <c r="C192" s="11">
        <f t="shared" si="14"/>
        <v>0</v>
      </c>
      <c r="D192" s="11">
        <f t="shared" si="11"/>
        <v>0</v>
      </c>
      <c r="E192" s="11">
        <f t="shared" si="12"/>
        <v>0.5</v>
      </c>
      <c r="F192" s="11">
        <f t="shared" si="13"/>
        <v>-0.69314718055994529</v>
      </c>
    </row>
    <row r="193" spans="1:6" x14ac:dyDescent="0.2">
      <c r="A193" s="8">
        <v>93</v>
      </c>
      <c r="B193" s="9">
        <v>0</v>
      </c>
      <c r="C193" s="11">
        <f t="shared" si="14"/>
        <v>0</v>
      </c>
      <c r="D193" s="11">
        <f t="shared" si="11"/>
        <v>0</v>
      </c>
      <c r="E193" s="11">
        <f t="shared" si="12"/>
        <v>0.5</v>
      </c>
      <c r="F193" s="11">
        <f t="shared" si="13"/>
        <v>-0.69314718055994529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0</v>
      </c>
      <c r="D194" s="11">
        <f t="shared" si="11"/>
        <v>0</v>
      </c>
      <c r="E194" s="11">
        <f t="shared" si="12"/>
        <v>0.5</v>
      </c>
      <c r="F194" s="11">
        <f t="shared" si="13"/>
        <v>-0.69314718055994529</v>
      </c>
    </row>
    <row r="195" spans="1:6" x14ac:dyDescent="0.2">
      <c r="A195" s="8">
        <v>95</v>
      </c>
      <c r="B195" s="9">
        <v>1</v>
      </c>
      <c r="C195" s="11">
        <f t="shared" si="15"/>
        <v>0</v>
      </c>
      <c r="D195" s="11">
        <f t="shared" ref="D195:D201" si="16">MAX(C195,-700)</f>
        <v>0</v>
      </c>
      <c r="E195" s="11">
        <f t="shared" ref="E195:E201" si="17">1/(1+EXP(-D195))</f>
        <v>0.5</v>
      </c>
      <c r="F195" s="11">
        <f t="shared" ref="F195:F201" si="18">B195*LN(E195)+(1-B195)*LN(1-E195)</f>
        <v>-0.69314718055994529</v>
      </c>
    </row>
    <row r="196" spans="1:6" x14ac:dyDescent="0.2">
      <c r="A196" s="8">
        <v>125</v>
      </c>
      <c r="B196" s="9">
        <v>1</v>
      </c>
      <c r="C196" s="11">
        <f t="shared" si="15"/>
        <v>0</v>
      </c>
      <c r="D196" s="11">
        <f t="shared" si="16"/>
        <v>0</v>
      </c>
      <c r="E196" s="11">
        <f t="shared" si="17"/>
        <v>0.5</v>
      </c>
      <c r="F196" s="11">
        <f t="shared" si="18"/>
        <v>-0.69314718055994529</v>
      </c>
    </row>
    <row r="197" spans="1:6" x14ac:dyDescent="0.2">
      <c r="A197" s="8">
        <v>111</v>
      </c>
      <c r="B197" s="9">
        <v>1</v>
      </c>
      <c r="C197" s="11">
        <f t="shared" si="15"/>
        <v>0</v>
      </c>
      <c r="D197" s="11">
        <f t="shared" si="16"/>
        <v>0</v>
      </c>
      <c r="E197" s="11">
        <f t="shared" si="17"/>
        <v>0.5</v>
      </c>
      <c r="F197" s="11">
        <f t="shared" si="18"/>
        <v>-0.69314718055994529</v>
      </c>
    </row>
    <row r="198" spans="1:6" x14ac:dyDescent="0.2">
      <c r="A198" s="8">
        <v>105</v>
      </c>
      <c r="B198" s="9">
        <v>1</v>
      </c>
      <c r="C198" s="11">
        <f t="shared" si="15"/>
        <v>0</v>
      </c>
      <c r="D198" s="11">
        <f t="shared" si="16"/>
        <v>0</v>
      </c>
      <c r="E198" s="11">
        <f t="shared" si="17"/>
        <v>0.5</v>
      </c>
      <c r="F198" s="11">
        <f t="shared" si="18"/>
        <v>-0.69314718055994529</v>
      </c>
    </row>
    <row r="199" spans="1:6" x14ac:dyDescent="0.2">
      <c r="A199" s="8">
        <v>115</v>
      </c>
      <c r="B199" s="9">
        <v>1</v>
      </c>
      <c r="C199" s="11">
        <f t="shared" si="15"/>
        <v>0</v>
      </c>
      <c r="D199" s="11">
        <f t="shared" si="16"/>
        <v>0</v>
      </c>
      <c r="E199" s="11">
        <f t="shared" si="17"/>
        <v>0.5</v>
      </c>
      <c r="F199" s="11">
        <f t="shared" si="18"/>
        <v>-0.69314718055994529</v>
      </c>
    </row>
    <row r="200" spans="1:6" x14ac:dyDescent="0.2">
      <c r="A200" s="8">
        <v>160</v>
      </c>
      <c r="B200" s="9">
        <v>1</v>
      </c>
      <c r="C200" s="11">
        <f t="shared" si="15"/>
        <v>0</v>
      </c>
      <c r="D200" s="11">
        <f t="shared" si="16"/>
        <v>0</v>
      </c>
      <c r="E200" s="11">
        <f t="shared" si="17"/>
        <v>0.5</v>
      </c>
      <c r="F200" s="11">
        <f t="shared" si="18"/>
        <v>-0.69314718055994529</v>
      </c>
    </row>
    <row r="201" spans="1:6" x14ac:dyDescent="0.2">
      <c r="A201" s="8">
        <v>95</v>
      </c>
      <c r="B201" s="9">
        <v>1</v>
      </c>
      <c r="C201" s="11">
        <f t="shared" si="15"/>
        <v>0</v>
      </c>
      <c r="D201" s="11">
        <f t="shared" si="16"/>
        <v>0</v>
      </c>
      <c r="E201" s="11">
        <f t="shared" si="17"/>
        <v>0.5</v>
      </c>
      <c r="F201" s="11">
        <f t="shared" si="18"/>
        <v>-0.69314718055994529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2483-CAFF-4A2E-A9FC-3019C424E0FF}">
  <dimension ref="A1:AB201"/>
  <sheetViews>
    <sheetView zoomScaleNormal="100" workbookViewId="0">
      <selection activeCell="I4" sqref="I4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 t="shared" ref="C2:C33" si="0">$I$2+$I$3*A2</f>
        <v>2.7617791977938495</v>
      </c>
      <c r="D2" s="11">
        <f>MIN(MAX(C2,-35),35)</f>
        <v>2.7617791977938495</v>
      </c>
      <c r="E2" s="11">
        <f>1/(1+EXP(-D2))</f>
        <v>0.94057515765694688</v>
      </c>
      <c r="F2" s="11">
        <f>B2*LN(E2)+(1-B2)*LN(1-E2)</f>
        <v>-2.8230429187801538</v>
      </c>
      <c r="H2" s="12" t="s">
        <v>12</v>
      </c>
      <c r="I2" s="12">
        <v>-8.1777711138745222</v>
      </c>
      <c r="X2" s="1"/>
      <c r="AA2" s="1"/>
    </row>
    <row r="3" spans="1:28" x14ac:dyDescent="0.2">
      <c r="A3" s="8">
        <v>105</v>
      </c>
      <c r="B3" s="9">
        <v>1</v>
      </c>
      <c r="C3" s="11">
        <f t="shared" si="0"/>
        <v>2.0780573033145764</v>
      </c>
      <c r="D3" s="11">
        <f t="shared" ref="D3:D66" si="1">MAX(C3,-700)</f>
        <v>2.0780573033145764</v>
      </c>
      <c r="E3" s="11">
        <f t="shared" ref="E3:E66" si="2">1/(1+EXP(-D3))</f>
        <v>0.88875210037516039</v>
      </c>
      <c r="F3" s="11">
        <f t="shared" ref="F3:F66" si="3">B3*LN(E3)+(1-B3)*LN(1-E3)</f>
        <v>-0.11793693457615928</v>
      </c>
      <c r="H3" s="12" t="s">
        <v>13</v>
      </c>
      <c r="I3" s="12">
        <v>9.7674556354181888E-2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3.4455010922731226</v>
      </c>
      <c r="D4" s="11">
        <f t="shared" si="1"/>
        <v>3.4455010922731226</v>
      </c>
      <c r="E4" s="11">
        <f t="shared" si="2"/>
        <v>0.96909668999959675</v>
      </c>
      <c r="F4" s="11">
        <f t="shared" si="3"/>
        <v>-3.1390888788073695E-2</v>
      </c>
      <c r="H4" s="12" t="s">
        <v>14</v>
      </c>
      <c r="I4" s="12">
        <f>-SUM(F2:F201)</f>
        <v>57.035605767950152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4.4222466558149414</v>
      </c>
      <c r="D5" s="11">
        <f t="shared" si="1"/>
        <v>4.4222466558149414</v>
      </c>
      <c r="E5" s="11">
        <f t="shared" si="2"/>
        <v>0.98813523703343975</v>
      </c>
      <c r="F5" s="11">
        <f t="shared" si="3"/>
        <v>-1.1935711012923568E-2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3.152477423210577</v>
      </c>
      <c r="D6" s="11">
        <f t="shared" si="1"/>
        <v>3.152477423210577</v>
      </c>
      <c r="E6" s="11">
        <f t="shared" si="2"/>
        <v>0.95900622826773541</v>
      </c>
      <c r="F6" s="11">
        <f t="shared" si="3"/>
        <v>-4.18577095757472E-2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1.1989862961269395</v>
      </c>
      <c r="D7" s="11">
        <f t="shared" si="1"/>
        <v>1.1989862961269395</v>
      </c>
      <c r="E7" s="11">
        <f t="shared" si="2"/>
        <v>0.76834440213034394</v>
      </c>
      <c r="F7" s="11">
        <f t="shared" si="3"/>
        <v>-0.263517206079869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1.8827081906062126</v>
      </c>
      <c r="D8" s="11">
        <f t="shared" si="1"/>
        <v>1.8827081906062126</v>
      </c>
      <c r="E8" s="11">
        <f t="shared" si="2"/>
        <v>0.86792188523977964</v>
      </c>
      <c r="F8" s="11">
        <f t="shared" si="3"/>
        <v>-0.14165356233487408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0.9059626270643939</v>
      </c>
      <c r="D9" s="11">
        <f t="shared" si="1"/>
        <v>0.9059626270643939</v>
      </c>
      <c r="E9" s="11">
        <f t="shared" si="2"/>
        <v>0.7121732814084395</v>
      </c>
      <c r="F9" s="11">
        <f t="shared" si="3"/>
        <v>-1.2453966514802401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2.371080972377122</v>
      </c>
      <c r="D10" s="11">
        <f t="shared" si="1"/>
        <v>2.371080972377122</v>
      </c>
      <c r="E10" s="11">
        <f t="shared" si="2"/>
        <v>0.91459533393394143</v>
      </c>
      <c r="F10" s="11">
        <f t="shared" si="3"/>
        <v>-8.9273569527219168E-2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2.7617791977938495</v>
      </c>
      <c r="D11" s="11">
        <f t="shared" si="1"/>
        <v>2.7617791977938495</v>
      </c>
      <c r="E11" s="11">
        <f t="shared" si="2"/>
        <v>0.94057515765694688</v>
      </c>
      <c r="F11" s="11">
        <f t="shared" si="3"/>
        <v>-6.1263720986303762E-2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0.80828807071021203</v>
      </c>
      <c r="D12" s="11">
        <f t="shared" si="1"/>
        <v>0.80828807071021203</v>
      </c>
      <c r="E12" s="11">
        <f t="shared" si="2"/>
        <v>0.69174458262169058</v>
      </c>
      <c r="F12" s="11">
        <f t="shared" si="3"/>
        <v>-0.36853849175640624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3.3478265359189407</v>
      </c>
      <c r="D13" s="11">
        <f t="shared" si="1"/>
        <v>3.3478265359189407</v>
      </c>
      <c r="E13" s="11">
        <f t="shared" si="2"/>
        <v>0.96603359082551432</v>
      </c>
      <c r="F13" s="11">
        <f t="shared" si="3"/>
        <v>-3.4556672262891205E-2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2.5664300850854858</v>
      </c>
      <c r="D14" s="11">
        <f t="shared" si="1"/>
        <v>2.5664300850854858</v>
      </c>
      <c r="E14" s="11">
        <f t="shared" si="2"/>
        <v>0.92866957779431702</v>
      </c>
      <c r="F14" s="11">
        <f t="shared" si="3"/>
        <v>-7.4002278576374175E-2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3.0548028668563951</v>
      </c>
      <c r="D15" s="11">
        <f t="shared" si="1"/>
        <v>3.0548028668563951</v>
      </c>
      <c r="E15" s="11">
        <f t="shared" si="2"/>
        <v>0.95498942766064276</v>
      </c>
      <c r="F15" s="11">
        <f t="shared" si="3"/>
        <v>-4.6055009075101336E-2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0.61293895800184828</v>
      </c>
      <c r="D16" s="11">
        <f t="shared" si="1"/>
        <v>0.61293895800184828</v>
      </c>
      <c r="E16" s="11">
        <f t="shared" si="2"/>
        <v>0.6486109262860188</v>
      </c>
      <c r="F16" s="11">
        <f t="shared" si="3"/>
        <v>-1.0458611972982665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6.0827141138360332</v>
      </c>
      <c r="D17" s="11">
        <f t="shared" si="1"/>
        <v>6.0827141138360332</v>
      </c>
      <c r="E17" s="11">
        <f t="shared" si="2"/>
        <v>0.99772322085119991</v>
      </c>
      <c r="F17" s="11">
        <f t="shared" si="3"/>
        <v>-2.2793749512406698E-3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3.8361993176898501</v>
      </c>
      <c r="D18" s="11">
        <f t="shared" si="1"/>
        <v>3.8361993176898501</v>
      </c>
      <c r="E18" s="11">
        <f t="shared" si="2"/>
        <v>0.9788802215318787</v>
      </c>
      <c r="F18" s="11">
        <f t="shared" si="3"/>
        <v>-2.134599170804477E-2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2.5664300850854858</v>
      </c>
      <c r="D19" s="11">
        <f t="shared" si="1"/>
        <v>2.5664300850854858</v>
      </c>
      <c r="E19" s="11">
        <f t="shared" si="2"/>
        <v>0.92866957779431702</v>
      </c>
      <c r="F19" s="11">
        <f t="shared" si="3"/>
        <v>-7.4002278576374175E-2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1.8827081906062126</v>
      </c>
      <c r="D20" s="11">
        <f t="shared" si="1"/>
        <v>1.8827081906062126</v>
      </c>
      <c r="E20" s="11">
        <f t="shared" si="2"/>
        <v>0.86792188523977964</v>
      </c>
      <c r="F20" s="11">
        <f t="shared" si="3"/>
        <v>-0.14165356233487408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1.1989862961269395</v>
      </c>
      <c r="D21" s="11">
        <f t="shared" si="1"/>
        <v>1.1989862961269395</v>
      </c>
      <c r="E21" s="11">
        <f t="shared" si="2"/>
        <v>0.76834440213034394</v>
      </c>
      <c r="F21" s="11">
        <f t="shared" si="3"/>
        <v>-0.263517206079869</v>
      </c>
    </row>
    <row r="22" spans="1:22" x14ac:dyDescent="0.2">
      <c r="A22" s="8">
        <v>113</v>
      </c>
      <c r="B22" s="9">
        <v>1</v>
      </c>
      <c r="C22" s="11">
        <f t="shared" si="0"/>
        <v>2.8594537541480314</v>
      </c>
      <c r="D22" s="11">
        <f t="shared" si="1"/>
        <v>2.8594537541480314</v>
      </c>
      <c r="E22" s="11">
        <f t="shared" si="2"/>
        <v>0.94580530706938171</v>
      </c>
      <c r="F22" s="11">
        <f t="shared" si="3"/>
        <v>-5.5718537591887697E-2</v>
      </c>
    </row>
    <row r="23" spans="1:22" x14ac:dyDescent="0.2">
      <c r="A23" s="8">
        <v>130</v>
      </c>
      <c r="B23" s="9">
        <v>1</v>
      </c>
      <c r="C23" s="11">
        <f t="shared" si="0"/>
        <v>4.5199212121691232</v>
      </c>
      <c r="D23" s="11">
        <f t="shared" si="1"/>
        <v>4.5199212121691232</v>
      </c>
      <c r="E23" s="11">
        <f t="shared" si="2"/>
        <v>0.98922743038301753</v>
      </c>
      <c r="F23" s="11">
        <f t="shared" si="3"/>
        <v>-1.0831013853775892E-2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3.6408502049814864</v>
      </c>
      <c r="D24" s="11">
        <f t="shared" si="1"/>
        <v>3.6408502049814864</v>
      </c>
      <c r="E24" s="11">
        <f t="shared" si="2"/>
        <v>0.97444039570136576</v>
      </c>
      <c r="F24" s="11">
        <f t="shared" si="3"/>
        <v>-2.5891925885241553E-2</v>
      </c>
    </row>
    <row r="25" spans="1:22" x14ac:dyDescent="0.2">
      <c r="A25" s="8">
        <v>98</v>
      </c>
      <c r="B25" s="9">
        <v>1</v>
      </c>
      <c r="C25" s="11">
        <f t="shared" si="0"/>
        <v>1.3943354088353033</v>
      </c>
      <c r="D25" s="11">
        <f t="shared" si="1"/>
        <v>1.3943354088353033</v>
      </c>
      <c r="E25" s="11">
        <f t="shared" si="2"/>
        <v>0.80128346459888011</v>
      </c>
      <c r="F25" s="11">
        <f t="shared" si="3"/>
        <v>-0.22154050612938908</v>
      </c>
    </row>
    <row r="26" spans="1:22" x14ac:dyDescent="0.2">
      <c r="A26" s="8">
        <v>113</v>
      </c>
      <c r="B26" s="9">
        <v>1</v>
      </c>
      <c r="C26" s="11">
        <f t="shared" si="0"/>
        <v>2.8594537541480314</v>
      </c>
      <c r="D26" s="11">
        <f t="shared" si="1"/>
        <v>2.8594537541480314</v>
      </c>
      <c r="E26" s="11">
        <f t="shared" si="2"/>
        <v>0.94580530706938171</v>
      </c>
      <c r="F26" s="11">
        <f t="shared" si="3"/>
        <v>-5.5718537591887697E-2</v>
      </c>
    </row>
    <row r="27" spans="1:22" x14ac:dyDescent="0.2">
      <c r="A27" s="8">
        <v>95</v>
      </c>
      <c r="B27" s="9">
        <v>1</v>
      </c>
      <c r="C27" s="11">
        <f t="shared" si="0"/>
        <v>1.1013117397727576</v>
      </c>
      <c r="D27" s="11">
        <f t="shared" si="1"/>
        <v>1.1013117397727576</v>
      </c>
      <c r="E27" s="11">
        <f t="shared" si="2"/>
        <v>0.75050580542571577</v>
      </c>
      <c r="F27" s="11">
        <f t="shared" si="3"/>
        <v>-0.28700789252785797</v>
      </c>
    </row>
    <row r="28" spans="1:22" x14ac:dyDescent="0.2">
      <c r="A28" s="8">
        <v>106</v>
      </c>
      <c r="B28" s="9">
        <v>1</v>
      </c>
      <c r="C28" s="11">
        <f t="shared" si="0"/>
        <v>2.1757318596687583</v>
      </c>
      <c r="D28" s="11">
        <f t="shared" si="1"/>
        <v>2.1757318596687583</v>
      </c>
      <c r="E28" s="11">
        <f t="shared" si="2"/>
        <v>0.89804895722967193</v>
      </c>
      <c r="F28" s="11">
        <f t="shared" si="3"/>
        <v>-0.10753069409286227</v>
      </c>
    </row>
    <row r="29" spans="1:22" x14ac:dyDescent="0.2">
      <c r="A29" s="8">
        <v>129</v>
      </c>
      <c r="B29" s="9">
        <v>1</v>
      </c>
      <c r="C29" s="11">
        <f t="shared" si="0"/>
        <v>4.4222466558149414</v>
      </c>
      <c r="D29" s="11">
        <f t="shared" si="1"/>
        <v>4.4222466558149414</v>
      </c>
      <c r="E29" s="11">
        <f t="shared" si="2"/>
        <v>0.98813523703343975</v>
      </c>
      <c r="F29" s="11">
        <f t="shared" si="3"/>
        <v>-1.1935711012923568E-2</v>
      </c>
    </row>
    <row r="30" spans="1:22" x14ac:dyDescent="0.2">
      <c r="A30" s="8">
        <v>118</v>
      </c>
      <c r="B30" s="9">
        <v>1</v>
      </c>
      <c r="C30" s="11">
        <f t="shared" si="0"/>
        <v>3.3478265359189407</v>
      </c>
      <c r="D30" s="11">
        <f t="shared" si="1"/>
        <v>3.3478265359189407</v>
      </c>
      <c r="E30" s="11">
        <f t="shared" si="2"/>
        <v>0.96603359082551432</v>
      </c>
      <c r="F30" s="11">
        <f t="shared" si="3"/>
        <v>-3.4556672262891205E-2</v>
      </c>
    </row>
    <row r="31" spans="1:22" x14ac:dyDescent="0.2">
      <c r="A31" s="8">
        <v>100</v>
      </c>
      <c r="B31" s="9">
        <v>0</v>
      </c>
      <c r="C31" s="11">
        <f t="shared" si="0"/>
        <v>1.589684521543667</v>
      </c>
      <c r="D31" s="11">
        <f t="shared" si="1"/>
        <v>1.589684521543667</v>
      </c>
      <c r="E31" s="11">
        <f t="shared" si="2"/>
        <v>0.83057171282829023</v>
      </c>
      <c r="F31" s="11">
        <f t="shared" si="3"/>
        <v>-1.7753255262198309</v>
      </c>
    </row>
    <row r="32" spans="1:22" x14ac:dyDescent="0.2">
      <c r="A32" s="8">
        <v>118</v>
      </c>
      <c r="B32" s="9">
        <v>1</v>
      </c>
      <c r="C32" s="11">
        <f t="shared" si="0"/>
        <v>3.3478265359189407</v>
      </c>
      <c r="D32" s="11">
        <f t="shared" si="1"/>
        <v>3.3478265359189407</v>
      </c>
      <c r="E32" s="11">
        <f t="shared" si="2"/>
        <v>0.96603359082551432</v>
      </c>
      <c r="F32" s="11">
        <f t="shared" si="3"/>
        <v>-3.4556672262891205E-2</v>
      </c>
    </row>
    <row r="33" spans="1:7" x14ac:dyDescent="0.2">
      <c r="A33" s="8">
        <v>148</v>
      </c>
      <c r="B33" s="9">
        <v>1</v>
      </c>
      <c r="C33" s="11">
        <f t="shared" si="0"/>
        <v>6.278063226544397</v>
      </c>
      <c r="D33" s="11">
        <f t="shared" si="1"/>
        <v>6.278063226544397</v>
      </c>
      <c r="E33" s="11">
        <f t="shared" si="2"/>
        <v>0.99812648418731686</v>
      </c>
      <c r="F33" s="11">
        <f t="shared" si="3"/>
        <v>-1.875273038569987E-3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3.152477423210577</v>
      </c>
      <c r="D34" s="11">
        <f t="shared" si="1"/>
        <v>3.152477423210577</v>
      </c>
      <c r="E34" s="11">
        <f t="shared" si="2"/>
        <v>0.95900622826773541</v>
      </c>
      <c r="F34" s="11">
        <f t="shared" si="3"/>
        <v>-4.18577095757472E-2</v>
      </c>
    </row>
    <row r="35" spans="1:7" x14ac:dyDescent="0.2">
      <c r="A35" s="8">
        <v>100</v>
      </c>
      <c r="B35" s="9">
        <v>1</v>
      </c>
      <c r="C35" s="11">
        <f t="shared" si="4"/>
        <v>1.589684521543667</v>
      </c>
      <c r="D35" s="11">
        <f t="shared" si="1"/>
        <v>1.589684521543667</v>
      </c>
      <c r="E35" s="11">
        <f t="shared" si="2"/>
        <v>0.83057171282829023</v>
      </c>
      <c r="F35" s="11">
        <f t="shared" si="3"/>
        <v>-0.18564100467616418</v>
      </c>
    </row>
    <row r="36" spans="1:7" x14ac:dyDescent="0.2">
      <c r="A36" s="8">
        <v>99</v>
      </c>
      <c r="B36" s="9">
        <v>1</v>
      </c>
      <c r="C36" s="11">
        <f t="shared" si="4"/>
        <v>1.4920099651894851</v>
      </c>
      <c r="D36" s="11">
        <f t="shared" si="1"/>
        <v>1.4920099651894851</v>
      </c>
      <c r="E36" s="11">
        <f t="shared" si="2"/>
        <v>0.8163797657100953</v>
      </c>
      <c r="F36" s="11">
        <f t="shared" si="3"/>
        <v>-0.20287563312809848</v>
      </c>
      <c r="G36" s="5"/>
    </row>
    <row r="37" spans="1:7" x14ac:dyDescent="0.2">
      <c r="A37" s="8">
        <v>120</v>
      </c>
      <c r="B37" s="9">
        <v>1</v>
      </c>
      <c r="C37" s="11">
        <f t="shared" si="4"/>
        <v>3.5431756486273045</v>
      </c>
      <c r="D37" s="11">
        <f t="shared" si="1"/>
        <v>3.5431756486273045</v>
      </c>
      <c r="E37" s="11">
        <f t="shared" si="2"/>
        <v>0.9718915955490911</v>
      </c>
      <c r="F37" s="11">
        <f t="shared" si="3"/>
        <v>-2.851100795418926E-2</v>
      </c>
    </row>
    <row r="38" spans="1:7" x14ac:dyDescent="0.2">
      <c r="A38" s="8">
        <v>91</v>
      </c>
      <c r="B38" s="9">
        <v>1</v>
      </c>
      <c r="C38" s="11">
        <f t="shared" si="4"/>
        <v>0.71061351435603015</v>
      </c>
      <c r="D38" s="11">
        <f t="shared" si="1"/>
        <v>0.71061351435603015</v>
      </c>
      <c r="E38" s="11">
        <f t="shared" si="2"/>
        <v>0.67053670987923353</v>
      </c>
      <c r="F38" s="11">
        <f t="shared" si="3"/>
        <v>-0.39967682775281677</v>
      </c>
    </row>
    <row r="39" spans="1:7" x14ac:dyDescent="0.2">
      <c r="A39" s="8">
        <v>108</v>
      </c>
      <c r="B39" s="9">
        <v>1</v>
      </c>
      <c r="C39" s="11">
        <f t="shared" si="4"/>
        <v>2.371080972377122</v>
      </c>
      <c r="D39" s="11">
        <f t="shared" si="1"/>
        <v>2.371080972377122</v>
      </c>
      <c r="E39" s="11">
        <f t="shared" si="2"/>
        <v>0.91459533393394143</v>
      </c>
      <c r="F39" s="11">
        <f t="shared" si="3"/>
        <v>-8.9273569527219168E-2</v>
      </c>
    </row>
    <row r="40" spans="1:7" x14ac:dyDescent="0.2">
      <c r="A40" s="8">
        <v>119</v>
      </c>
      <c r="B40" s="9">
        <v>1</v>
      </c>
      <c r="C40" s="11">
        <f t="shared" si="4"/>
        <v>3.4455010922731226</v>
      </c>
      <c r="D40" s="11">
        <f t="shared" si="1"/>
        <v>3.4455010922731226</v>
      </c>
      <c r="E40" s="11">
        <f t="shared" si="2"/>
        <v>0.96909668999959675</v>
      </c>
      <c r="F40" s="11">
        <f t="shared" si="3"/>
        <v>-3.1390888788073695E-2</v>
      </c>
    </row>
    <row r="41" spans="1:7" x14ac:dyDescent="0.2">
      <c r="A41" s="8">
        <v>95</v>
      </c>
      <c r="B41" s="9">
        <v>1</v>
      </c>
      <c r="C41" s="11">
        <f t="shared" si="4"/>
        <v>1.1013117397727576</v>
      </c>
      <c r="D41" s="11">
        <f t="shared" si="1"/>
        <v>1.1013117397727576</v>
      </c>
      <c r="E41" s="11">
        <f t="shared" si="2"/>
        <v>0.75050580542571577</v>
      </c>
      <c r="F41" s="11">
        <f t="shared" si="3"/>
        <v>-0.28700789252785797</v>
      </c>
    </row>
    <row r="42" spans="1:7" x14ac:dyDescent="0.2">
      <c r="A42" s="8">
        <v>111</v>
      </c>
      <c r="B42" s="9">
        <v>1</v>
      </c>
      <c r="C42" s="11">
        <f t="shared" si="4"/>
        <v>2.6641046414396676</v>
      </c>
      <c r="D42" s="11">
        <f t="shared" si="1"/>
        <v>2.6641046414396676</v>
      </c>
      <c r="E42" s="11">
        <f t="shared" si="2"/>
        <v>0.93487501893492209</v>
      </c>
      <c r="F42" s="11">
        <f t="shared" si="3"/>
        <v>-6.7342428216344299E-2</v>
      </c>
    </row>
    <row r="43" spans="1:7" x14ac:dyDescent="0.2">
      <c r="A43" s="8">
        <v>129</v>
      </c>
      <c r="B43" s="9">
        <v>1</v>
      </c>
      <c r="C43" s="11">
        <f t="shared" si="4"/>
        <v>4.4222466558149414</v>
      </c>
      <c r="D43" s="11">
        <f t="shared" si="1"/>
        <v>4.4222466558149414</v>
      </c>
      <c r="E43" s="11">
        <f t="shared" si="2"/>
        <v>0.98813523703343975</v>
      </c>
      <c r="F43" s="11">
        <f t="shared" si="3"/>
        <v>-1.1935711012923568E-2</v>
      </c>
    </row>
    <row r="44" spans="1:7" x14ac:dyDescent="0.2">
      <c r="A44" s="8">
        <v>93</v>
      </c>
      <c r="B44" s="9">
        <v>1</v>
      </c>
      <c r="C44" s="11">
        <f t="shared" si="4"/>
        <v>0.9059626270643939</v>
      </c>
      <c r="D44" s="11">
        <f t="shared" si="1"/>
        <v>0.9059626270643939</v>
      </c>
      <c r="E44" s="11">
        <f t="shared" si="2"/>
        <v>0.7121732814084395</v>
      </c>
      <c r="F44" s="11">
        <f t="shared" si="3"/>
        <v>-0.33943402441584625</v>
      </c>
    </row>
    <row r="45" spans="1:7" x14ac:dyDescent="0.2">
      <c r="A45" s="8">
        <v>106</v>
      </c>
      <c r="B45" s="9">
        <v>1</v>
      </c>
      <c r="C45" s="11">
        <f t="shared" si="4"/>
        <v>2.1757318596687583</v>
      </c>
      <c r="D45" s="11">
        <f t="shared" si="1"/>
        <v>2.1757318596687583</v>
      </c>
      <c r="E45" s="11">
        <f t="shared" si="2"/>
        <v>0.89804895722967193</v>
      </c>
      <c r="F45" s="11">
        <f t="shared" si="3"/>
        <v>-0.10753069409286227</v>
      </c>
    </row>
    <row r="46" spans="1:7" x14ac:dyDescent="0.2">
      <c r="A46" s="8">
        <v>129</v>
      </c>
      <c r="B46" s="9">
        <v>1</v>
      </c>
      <c r="C46" s="11">
        <f t="shared" si="4"/>
        <v>4.4222466558149414</v>
      </c>
      <c r="D46" s="11">
        <f t="shared" si="1"/>
        <v>4.4222466558149414</v>
      </c>
      <c r="E46" s="11">
        <f t="shared" si="2"/>
        <v>0.98813523703343975</v>
      </c>
      <c r="F46" s="11">
        <f t="shared" si="3"/>
        <v>-1.1935711012923568E-2</v>
      </c>
    </row>
    <row r="47" spans="1:7" x14ac:dyDescent="0.2">
      <c r="A47" s="8">
        <v>95</v>
      </c>
      <c r="B47" s="9">
        <v>0</v>
      </c>
      <c r="C47" s="11">
        <f t="shared" si="4"/>
        <v>1.1013117397727576</v>
      </c>
      <c r="D47" s="11">
        <f t="shared" si="1"/>
        <v>1.1013117397727576</v>
      </c>
      <c r="E47" s="11">
        <f t="shared" si="2"/>
        <v>0.75050580542571577</v>
      </c>
      <c r="F47" s="11">
        <f t="shared" si="3"/>
        <v>-1.3883196323006151</v>
      </c>
    </row>
    <row r="48" spans="1:7" x14ac:dyDescent="0.2">
      <c r="A48" s="8">
        <v>108</v>
      </c>
      <c r="B48" s="9">
        <v>1</v>
      </c>
      <c r="C48" s="11">
        <f t="shared" si="4"/>
        <v>2.371080972377122</v>
      </c>
      <c r="D48" s="11">
        <f t="shared" si="1"/>
        <v>2.371080972377122</v>
      </c>
      <c r="E48" s="11">
        <f t="shared" si="2"/>
        <v>0.91459533393394143</v>
      </c>
      <c r="F48" s="11">
        <f t="shared" si="3"/>
        <v>-8.9273569527219168E-2</v>
      </c>
    </row>
    <row r="49" spans="1:6" x14ac:dyDescent="0.2">
      <c r="A49" s="8">
        <v>106</v>
      </c>
      <c r="B49" s="9">
        <v>1</v>
      </c>
      <c r="C49" s="11">
        <f t="shared" si="4"/>
        <v>2.1757318596687583</v>
      </c>
      <c r="D49" s="11">
        <f t="shared" si="1"/>
        <v>2.1757318596687583</v>
      </c>
      <c r="E49" s="11">
        <f t="shared" si="2"/>
        <v>0.89804895722967193</v>
      </c>
      <c r="F49" s="11">
        <f t="shared" si="3"/>
        <v>-0.10753069409286227</v>
      </c>
    </row>
    <row r="50" spans="1:6" x14ac:dyDescent="0.2">
      <c r="A50" s="8">
        <v>108</v>
      </c>
      <c r="B50" s="9">
        <v>1</v>
      </c>
      <c r="C50" s="11">
        <f t="shared" si="4"/>
        <v>2.371080972377122</v>
      </c>
      <c r="D50" s="11">
        <f t="shared" si="1"/>
        <v>2.371080972377122</v>
      </c>
      <c r="E50" s="11">
        <f t="shared" si="2"/>
        <v>0.91459533393394143</v>
      </c>
      <c r="F50" s="11">
        <f t="shared" si="3"/>
        <v>-8.9273569527219168E-2</v>
      </c>
    </row>
    <row r="51" spans="1:6" x14ac:dyDescent="0.2">
      <c r="A51" s="8">
        <v>118</v>
      </c>
      <c r="B51" s="9">
        <v>1</v>
      </c>
      <c r="C51" s="11">
        <f t="shared" si="4"/>
        <v>3.3478265359189407</v>
      </c>
      <c r="D51" s="11">
        <f t="shared" si="1"/>
        <v>3.3478265359189407</v>
      </c>
      <c r="E51" s="11">
        <f t="shared" si="2"/>
        <v>0.96603359082551432</v>
      </c>
      <c r="F51" s="11">
        <f t="shared" si="3"/>
        <v>-3.4556672262891205E-2</v>
      </c>
    </row>
    <row r="52" spans="1:6" x14ac:dyDescent="0.2">
      <c r="A52" s="8">
        <v>105</v>
      </c>
      <c r="B52" s="9">
        <v>1</v>
      </c>
      <c r="C52" s="11">
        <f t="shared" si="4"/>
        <v>2.0780573033145764</v>
      </c>
      <c r="D52" s="11">
        <f t="shared" si="1"/>
        <v>2.0780573033145764</v>
      </c>
      <c r="E52" s="11">
        <f t="shared" si="2"/>
        <v>0.88875210037516039</v>
      </c>
      <c r="F52" s="11">
        <f t="shared" si="3"/>
        <v>-0.11793693457615928</v>
      </c>
    </row>
    <row r="53" spans="1:6" x14ac:dyDescent="0.2">
      <c r="A53" s="8">
        <v>112</v>
      </c>
      <c r="B53" s="9">
        <v>1</v>
      </c>
      <c r="C53" s="11">
        <f t="shared" si="4"/>
        <v>2.7617791977938495</v>
      </c>
      <c r="D53" s="11">
        <f t="shared" si="1"/>
        <v>2.7617791977938495</v>
      </c>
      <c r="E53" s="11">
        <f t="shared" si="2"/>
        <v>0.94057515765694688</v>
      </c>
      <c r="F53" s="11">
        <f t="shared" si="3"/>
        <v>-6.1263720986303762E-2</v>
      </c>
    </row>
    <row r="54" spans="1:6" x14ac:dyDescent="0.2">
      <c r="A54" s="8">
        <v>102</v>
      </c>
      <c r="B54" s="9">
        <v>1</v>
      </c>
      <c r="C54" s="11">
        <f t="shared" si="4"/>
        <v>1.7850336342520308</v>
      </c>
      <c r="D54" s="11">
        <f t="shared" si="1"/>
        <v>1.7850336342520308</v>
      </c>
      <c r="E54" s="11">
        <f t="shared" si="2"/>
        <v>0.85631730558111918</v>
      </c>
      <c r="F54" s="11">
        <f t="shared" si="3"/>
        <v>-0.15511428743667632</v>
      </c>
    </row>
    <row r="55" spans="1:6" x14ac:dyDescent="0.2">
      <c r="A55" s="8">
        <v>107</v>
      </c>
      <c r="B55" s="9">
        <v>1</v>
      </c>
      <c r="C55" s="11">
        <f t="shared" si="4"/>
        <v>2.2734064160229401</v>
      </c>
      <c r="D55" s="11">
        <f t="shared" si="1"/>
        <v>2.2734064160229401</v>
      </c>
      <c r="E55" s="11">
        <f t="shared" si="2"/>
        <v>0.90665049070951775</v>
      </c>
      <c r="F55" s="11">
        <f t="shared" si="3"/>
        <v>-9.7998249648566946E-2</v>
      </c>
    </row>
    <row r="56" spans="1:6" x14ac:dyDescent="0.2">
      <c r="A56" s="8">
        <v>112</v>
      </c>
      <c r="B56" s="9">
        <v>1</v>
      </c>
      <c r="C56" s="11">
        <f t="shared" si="4"/>
        <v>2.7617791977938495</v>
      </c>
      <c r="D56" s="11">
        <f t="shared" si="1"/>
        <v>2.7617791977938495</v>
      </c>
      <c r="E56" s="11">
        <f t="shared" si="2"/>
        <v>0.94057515765694688</v>
      </c>
      <c r="F56" s="11">
        <f t="shared" si="3"/>
        <v>-6.1263720986303762E-2</v>
      </c>
    </row>
    <row r="57" spans="1:6" x14ac:dyDescent="0.2">
      <c r="A57" s="8">
        <v>124</v>
      </c>
      <c r="B57" s="9">
        <v>1</v>
      </c>
      <c r="C57" s="11">
        <f t="shared" si="4"/>
        <v>3.933873874044032</v>
      </c>
      <c r="D57" s="11">
        <f t="shared" si="1"/>
        <v>3.933873874044032</v>
      </c>
      <c r="E57" s="11">
        <f t="shared" si="2"/>
        <v>0.980807824521711</v>
      </c>
      <c r="F57" s="11">
        <f t="shared" si="3"/>
        <v>-1.9378736138586969E-2</v>
      </c>
    </row>
    <row r="58" spans="1:6" x14ac:dyDescent="0.2">
      <c r="A58" s="8">
        <v>104</v>
      </c>
      <c r="B58" s="9">
        <v>1</v>
      </c>
      <c r="C58" s="11">
        <f t="shared" si="4"/>
        <v>1.9803827469603945</v>
      </c>
      <c r="D58" s="11">
        <f t="shared" si="1"/>
        <v>1.9803827469603945</v>
      </c>
      <c r="E58" s="11">
        <f t="shared" si="2"/>
        <v>0.87872195724195734</v>
      </c>
      <c r="F58" s="11">
        <f t="shared" si="3"/>
        <v>-0.12928674846665508</v>
      </c>
    </row>
    <row r="59" spans="1:6" x14ac:dyDescent="0.2">
      <c r="A59" s="8">
        <v>101</v>
      </c>
      <c r="B59" s="9">
        <v>1</v>
      </c>
      <c r="C59" s="11">
        <f t="shared" si="4"/>
        <v>1.6873590778978489</v>
      </c>
      <c r="D59" s="11">
        <f t="shared" si="1"/>
        <v>1.6873590778978489</v>
      </c>
      <c r="E59" s="11">
        <f t="shared" si="2"/>
        <v>0.84387653711847077</v>
      </c>
      <c r="F59" s="11">
        <f t="shared" si="3"/>
        <v>-0.16974907812157389</v>
      </c>
    </row>
    <row r="60" spans="1:6" x14ac:dyDescent="0.2">
      <c r="A60" s="8">
        <v>107</v>
      </c>
      <c r="B60" s="9">
        <v>1</v>
      </c>
      <c r="C60" s="11">
        <f t="shared" si="4"/>
        <v>2.2734064160229401</v>
      </c>
      <c r="D60" s="11">
        <f t="shared" si="1"/>
        <v>2.2734064160229401</v>
      </c>
      <c r="E60" s="11">
        <f t="shared" si="2"/>
        <v>0.90665049070951775</v>
      </c>
      <c r="F60" s="11">
        <f t="shared" si="3"/>
        <v>-9.7998249648566946E-2</v>
      </c>
    </row>
    <row r="61" spans="1:6" x14ac:dyDescent="0.2">
      <c r="A61" s="8">
        <v>94</v>
      </c>
      <c r="B61" s="9">
        <v>0</v>
      </c>
      <c r="C61" s="11">
        <f t="shared" si="4"/>
        <v>1.0036371834185758</v>
      </c>
      <c r="D61" s="11">
        <f t="shared" si="1"/>
        <v>1.0036371834185758</v>
      </c>
      <c r="E61" s="11">
        <f t="shared" si="2"/>
        <v>0.73177309102783261</v>
      </c>
      <c r="F61" s="11">
        <f t="shared" si="3"/>
        <v>-1.3159219814293177</v>
      </c>
    </row>
    <row r="62" spans="1:6" x14ac:dyDescent="0.2">
      <c r="A62" s="8">
        <v>96</v>
      </c>
      <c r="B62" s="9">
        <v>1</v>
      </c>
      <c r="C62" s="11">
        <f t="shared" si="4"/>
        <v>1.1989862961269395</v>
      </c>
      <c r="D62" s="11">
        <f t="shared" si="1"/>
        <v>1.1989862961269395</v>
      </c>
      <c r="E62" s="11">
        <f t="shared" si="2"/>
        <v>0.76834440213034394</v>
      </c>
      <c r="F62" s="11">
        <f t="shared" si="3"/>
        <v>-0.263517206079869</v>
      </c>
    </row>
    <row r="63" spans="1:6" x14ac:dyDescent="0.2">
      <c r="A63" s="8">
        <v>127</v>
      </c>
      <c r="B63" s="9">
        <v>1</v>
      </c>
      <c r="C63" s="11">
        <f t="shared" si="4"/>
        <v>4.2268975431065776</v>
      </c>
      <c r="D63" s="11">
        <f t="shared" si="1"/>
        <v>4.2268975431065776</v>
      </c>
      <c r="E63" s="11">
        <f t="shared" si="2"/>
        <v>0.98561241550986822</v>
      </c>
      <c r="F63" s="11">
        <f t="shared" si="3"/>
        <v>-1.4492089376917457E-2</v>
      </c>
    </row>
    <row r="64" spans="1:6" x14ac:dyDescent="0.2">
      <c r="A64" s="8">
        <v>107</v>
      </c>
      <c r="B64" s="9">
        <v>1</v>
      </c>
      <c r="C64" s="11">
        <f t="shared" si="4"/>
        <v>2.2734064160229401</v>
      </c>
      <c r="D64" s="11">
        <f t="shared" si="1"/>
        <v>2.2734064160229401</v>
      </c>
      <c r="E64" s="11">
        <f t="shared" si="2"/>
        <v>0.90665049070951775</v>
      </c>
      <c r="F64" s="11">
        <f t="shared" si="3"/>
        <v>-9.7998249648566946E-2</v>
      </c>
    </row>
    <row r="65" spans="1:6" x14ac:dyDescent="0.2">
      <c r="A65" s="8">
        <v>110</v>
      </c>
      <c r="B65" s="9">
        <v>1</v>
      </c>
      <c r="C65" s="11">
        <f t="shared" si="4"/>
        <v>2.5664300850854858</v>
      </c>
      <c r="D65" s="11">
        <f t="shared" si="1"/>
        <v>2.5664300850854858</v>
      </c>
      <c r="E65" s="11">
        <f t="shared" si="2"/>
        <v>0.92866957779431702</v>
      </c>
      <c r="F65" s="11">
        <f t="shared" si="3"/>
        <v>-7.4002278576374175E-2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2.1757318596687583</v>
      </c>
      <c r="D66" s="11">
        <f t="shared" si="1"/>
        <v>2.1757318596687583</v>
      </c>
      <c r="E66" s="11">
        <f t="shared" si="2"/>
        <v>0.89804895722967193</v>
      </c>
      <c r="F66" s="11">
        <f t="shared" si="3"/>
        <v>-0.10753069409286227</v>
      </c>
    </row>
    <row r="67" spans="1:6" x14ac:dyDescent="0.2">
      <c r="A67" s="8">
        <v>118</v>
      </c>
      <c r="B67" s="9">
        <v>1</v>
      </c>
      <c r="C67" s="11">
        <f t="shared" si="5"/>
        <v>3.3478265359189407</v>
      </c>
      <c r="D67" s="11">
        <f t="shared" ref="D67:D130" si="6">MAX(C67,-700)</f>
        <v>3.3478265359189407</v>
      </c>
      <c r="E67" s="11">
        <f t="shared" ref="E67:E130" si="7">1/(1+EXP(-D67))</f>
        <v>0.96603359082551432</v>
      </c>
      <c r="F67" s="11">
        <f t="shared" ref="F67:F130" si="8">B67*LN(E67)+(1-B67)*LN(1-E67)</f>
        <v>-3.4556672262891205E-2</v>
      </c>
    </row>
    <row r="68" spans="1:6" x14ac:dyDescent="0.2">
      <c r="A68" s="8">
        <v>117</v>
      </c>
      <c r="B68" s="9">
        <v>1</v>
      </c>
      <c r="C68" s="11">
        <f t="shared" si="5"/>
        <v>3.2501519795647589</v>
      </c>
      <c r="D68" s="11">
        <f t="shared" si="6"/>
        <v>3.2501519795647589</v>
      </c>
      <c r="E68" s="11">
        <f t="shared" si="7"/>
        <v>0.96267857344336849</v>
      </c>
      <c r="F68" s="11">
        <f t="shared" si="8"/>
        <v>-3.803569917866452E-2</v>
      </c>
    </row>
    <row r="69" spans="1:6" x14ac:dyDescent="0.2">
      <c r="A69" s="8">
        <v>110</v>
      </c>
      <c r="B69" s="9">
        <v>1</v>
      </c>
      <c r="C69" s="11">
        <f t="shared" si="5"/>
        <v>2.5664300850854858</v>
      </c>
      <c r="D69" s="11">
        <f t="shared" si="6"/>
        <v>2.5664300850854858</v>
      </c>
      <c r="E69" s="11">
        <f t="shared" si="7"/>
        <v>0.92866957779431702</v>
      </c>
      <c r="F69" s="11">
        <f t="shared" si="8"/>
        <v>-7.4002278576374175E-2</v>
      </c>
    </row>
    <row r="70" spans="1:6" x14ac:dyDescent="0.2">
      <c r="A70" s="8">
        <v>116</v>
      </c>
      <c r="B70" s="9">
        <v>1</v>
      </c>
      <c r="C70" s="11">
        <f t="shared" si="5"/>
        <v>3.152477423210577</v>
      </c>
      <c r="D70" s="11">
        <f t="shared" si="6"/>
        <v>3.152477423210577</v>
      </c>
      <c r="E70" s="11">
        <f t="shared" si="7"/>
        <v>0.95900622826773541</v>
      </c>
      <c r="F70" s="11">
        <f t="shared" si="8"/>
        <v>-4.18577095757472E-2</v>
      </c>
    </row>
    <row r="71" spans="1:6" x14ac:dyDescent="0.2">
      <c r="A71" s="8">
        <v>101</v>
      </c>
      <c r="B71" s="9">
        <v>1</v>
      </c>
      <c r="C71" s="11">
        <f t="shared" si="5"/>
        <v>1.6873590778978489</v>
      </c>
      <c r="D71" s="11">
        <f t="shared" si="6"/>
        <v>1.6873590778978489</v>
      </c>
      <c r="E71" s="11">
        <f t="shared" si="7"/>
        <v>0.84387653711847077</v>
      </c>
      <c r="F71" s="11">
        <f t="shared" si="8"/>
        <v>-0.16974907812157389</v>
      </c>
    </row>
    <row r="72" spans="1:6" x14ac:dyDescent="0.2">
      <c r="A72" s="8">
        <v>96</v>
      </c>
      <c r="B72" s="9">
        <v>1</v>
      </c>
      <c r="C72" s="11">
        <f t="shared" si="5"/>
        <v>1.1989862961269395</v>
      </c>
      <c r="D72" s="11">
        <f t="shared" si="6"/>
        <v>1.1989862961269395</v>
      </c>
      <c r="E72" s="11">
        <f t="shared" si="7"/>
        <v>0.76834440213034394</v>
      </c>
      <c r="F72" s="11">
        <f t="shared" si="8"/>
        <v>-0.263517206079869</v>
      </c>
    </row>
    <row r="73" spans="1:6" x14ac:dyDescent="0.2">
      <c r="A73" s="8">
        <v>110</v>
      </c>
      <c r="B73" s="9">
        <v>1</v>
      </c>
      <c r="C73" s="11">
        <f t="shared" si="5"/>
        <v>2.5664300850854858</v>
      </c>
      <c r="D73" s="11">
        <f t="shared" si="6"/>
        <v>2.5664300850854858</v>
      </c>
      <c r="E73" s="11">
        <f t="shared" si="7"/>
        <v>0.92866957779431702</v>
      </c>
      <c r="F73" s="11">
        <f t="shared" si="8"/>
        <v>-7.4002278576374175E-2</v>
      </c>
    </row>
    <row r="74" spans="1:6" x14ac:dyDescent="0.2">
      <c r="A74" s="8">
        <v>106</v>
      </c>
      <c r="B74" s="9">
        <v>1</v>
      </c>
      <c r="C74" s="11">
        <f t="shared" si="5"/>
        <v>2.1757318596687583</v>
      </c>
      <c r="D74" s="11">
        <f t="shared" si="6"/>
        <v>2.1757318596687583</v>
      </c>
      <c r="E74" s="11">
        <f t="shared" si="7"/>
        <v>0.89804895722967193</v>
      </c>
      <c r="F74" s="11">
        <f t="shared" si="8"/>
        <v>-0.10753069409286227</v>
      </c>
    </row>
    <row r="75" spans="1:6" x14ac:dyDescent="0.2">
      <c r="A75" s="8">
        <v>104</v>
      </c>
      <c r="B75" s="9">
        <v>1</v>
      </c>
      <c r="C75" s="11">
        <f t="shared" si="5"/>
        <v>1.9803827469603945</v>
      </c>
      <c r="D75" s="11">
        <f t="shared" si="6"/>
        <v>1.9803827469603945</v>
      </c>
      <c r="E75" s="11">
        <f t="shared" si="7"/>
        <v>0.87872195724195734</v>
      </c>
      <c r="F75" s="11">
        <f t="shared" si="8"/>
        <v>-0.12928674846665508</v>
      </c>
    </row>
    <row r="76" spans="1:6" x14ac:dyDescent="0.2">
      <c r="A76" s="8">
        <v>128</v>
      </c>
      <c r="B76" s="9">
        <v>1</v>
      </c>
      <c r="C76" s="11">
        <f t="shared" si="5"/>
        <v>4.3245720994607595</v>
      </c>
      <c r="D76" s="11">
        <f t="shared" si="6"/>
        <v>4.3245720994607595</v>
      </c>
      <c r="E76" s="11">
        <f t="shared" si="7"/>
        <v>0.98693377262825288</v>
      </c>
      <c r="F76" s="11">
        <f t="shared" si="8"/>
        <v>-1.3152341467362487E-2</v>
      </c>
    </row>
    <row r="77" spans="1:6" x14ac:dyDescent="0.2">
      <c r="A77" s="8">
        <v>112</v>
      </c>
      <c r="B77" s="9">
        <v>1</v>
      </c>
      <c r="C77" s="11">
        <f t="shared" si="5"/>
        <v>2.7617791977938495</v>
      </c>
      <c r="D77" s="11">
        <f t="shared" si="6"/>
        <v>2.7617791977938495</v>
      </c>
      <c r="E77" s="11">
        <f t="shared" si="7"/>
        <v>0.94057515765694688</v>
      </c>
      <c r="F77" s="11">
        <f t="shared" si="8"/>
        <v>-6.1263720986303762E-2</v>
      </c>
    </row>
    <row r="78" spans="1:6" x14ac:dyDescent="0.2">
      <c r="A78" s="8">
        <v>104</v>
      </c>
      <c r="B78" s="9">
        <v>1</v>
      </c>
      <c r="C78" s="11">
        <f t="shared" si="5"/>
        <v>1.9803827469603945</v>
      </c>
      <c r="D78" s="11">
        <f t="shared" si="6"/>
        <v>1.9803827469603945</v>
      </c>
      <c r="E78" s="11">
        <f t="shared" si="7"/>
        <v>0.87872195724195734</v>
      </c>
      <c r="F78" s="11">
        <f t="shared" si="8"/>
        <v>-0.12928674846665508</v>
      </c>
    </row>
    <row r="79" spans="1:6" x14ac:dyDescent="0.2">
      <c r="A79" s="8">
        <v>127</v>
      </c>
      <c r="B79" s="9">
        <v>1</v>
      </c>
      <c r="C79" s="11">
        <f t="shared" si="5"/>
        <v>4.2268975431065776</v>
      </c>
      <c r="D79" s="11">
        <f t="shared" si="6"/>
        <v>4.2268975431065776</v>
      </c>
      <c r="E79" s="11">
        <f t="shared" si="7"/>
        <v>0.98561241550986822</v>
      </c>
      <c r="F79" s="11">
        <f t="shared" si="8"/>
        <v>-1.4492089376917457E-2</v>
      </c>
    </row>
    <row r="80" spans="1:6" x14ac:dyDescent="0.2">
      <c r="A80" s="8">
        <v>118</v>
      </c>
      <c r="B80" s="9">
        <v>1</v>
      </c>
      <c r="C80" s="11">
        <f t="shared" si="5"/>
        <v>3.3478265359189407</v>
      </c>
      <c r="D80" s="11">
        <f t="shared" si="6"/>
        <v>3.3478265359189407</v>
      </c>
      <c r="E80" s="11">
        <f t="shared" si="7"/>
        <v>0.96603359082551432</v>
      </c>
      <c r="F80" s="11">
        <f t="shared" si="8"/>
        <v>-3.4556672262891205E-2</v>
      </c>
    </row>
    <row r="81" spans="1:6" x14ac:dyDescent="0.2">
      <c r="A81" s="8">
        <v>118</v>
      </c>
      <c r="B81" s="9">
        <v>1</v>
      </c>
      <c r="C81" s="11">
        <f t="shared" si="5"/>
        <v>3.3478265359189407</v>
      </c>
      <c r="D81" s="11">
        <f t="shared" si="6"/>
        <v>3.3478265359189407</v>
      </c>
      <c r="E81" s="11">
        <f t="shared" si="7"/>
        <v>0.96603359082551432</v>
      </c>
      <c r="F81" s="11">
        <f t="shared" si="8"/>
        <v>-3.4556672262891205E-2</v>
      </c>
    </row>
    <row r="82" spans="1:6" x14ac:dyDescent="0.2">
      <c r="A82" s="8">
        <v>121</v>
      </c>
      <c r="B82" s="9">
        <v>1</v>
      </c>
      <c r="C82" s="11">
        <f t="shared" si="5"/>
        <v>3.6408502049814864</v>
      </c>
      <c r="D82" s="11">
        <f t="shared" si="6"/>
        <v>3.6408502049814864</v>
      </c>
      <c r="E82" s="11">
        <f t="shared" si="7"/>
        <v>0.97444039570136576</v>
      </c>
      <c r="F82" s="11">
        <f t="shared" si="8"/>
        <v>-2.5891925885241553E-2</v>
      </c>
    </row>
    <row r="83" spans="1:6" x14ac:dyDescent="0.2">
      <c r="A83" s="8">
        <v>112</v>
      </c>
      <c r="B83" s="9">
        <v>1</v>
      </c>
      <c r="C83" s="11">
        <f t="shared" si="5"/>
        <v>2.7617791977938495</v>
      </c>
      <c r="D83" s="11">
        <f t="shared" si="6"/>
        <v>2.7617791977938495</v>
      </c>
      <c r="E83" s="11">
        <f t="shared" si="7"/>
        <v>0.94057515765694688</v>
      </c>
      <c r="F83" s="11">
        <f t="shared" si="8"/>
        <v>-6.1263720986303762E-2</v>
      </c>
    </row>
    <row r="84" spans="1:6" x14ac:dyDescent="0.2">
      <c r="A84" s="8">
        <v>102</v>
      </c>
      <c r="B84" s="9">
        <v>1</v>
      </c>
      <c r="C84" s="11">
        <f t="shared" si="5"/>
        <v>1.7850336342520308</v>
      </c>
      <c r="D84" s="11">
        <f t="shared" si="6"/>
        <v>1.7850336342520308</v>
      </c>
      <c r="E84" s="11">
        <f t="shared" si="7"/>
        <v>0.85631730558111918</v>
      </c>
      <c r="F84" s="11">
        <f t="shared" si="8"/>
        <v>-0.15511428743667632</v>
      </c>
    </row>
    <row r="85" spans="1:6" x14ac:dyDescent="0.2">
      <c r="A85" s="8">
        <v>101</v>
      </c>
      <c r="B85" s="9">
        <v>1</v>
      </c>
      <c r="C85" s="11">
        <f t="shared" si="5"/>
        <v>1.6873590778978489</v>
      </c>
      <c r="D85" s="11">
        <f t="shared" si="6"/>
        <v>1.6873590778978489</v>
      </c>
      <c r="E85" s="11">
        <f t="shared" si="7"/>
        <v>0.84387653711847077</v>
      </c>
      <c r="F85" s="11">
        <f t="shared" si="8"/>
        <v>-0.16974907812157389</v>
      </c>
    </row>
    <row r="86" spans="1:6" x14ac:dyDescent="0.2">
      <c r="A86" s="8">
        <v>104</v>
      </c>
      <c r="B86" s="9">
        <v>1</v>
      </c>
      <c r="C86" s="11">
        <f t="shared" si="5"/>
        <v>1.9803827469603945</v>
      </c>
      <c r="D86" s="11">
        <f t="shared" si="6"/>
        <v>1.9803827469603945</v>
      </c>
      <c r="E86" s="11">
        <f t="shared" si="7"/>
        <v>0.87872195724195734</v>
      </c>
      <c r="F86" s="11">
        <f t="shared" si="8"/>
        <v>-0.12928674846665508</v>
      </c>
    </row>
    <row r="87" spans="1:6" x14ac:dyDescent="0.2">
      <c r="A87" s="8">
        <v>116</v>
      </c>
      <c r="B87" s="9">
        <v>1</v>
      </c>
      <c r="C87" s="11">
        <f t="shared" si="5"/>
        <v>3.152477423210577</v>
      </c>
      <c r="D87" s="11">
        <f t="shared" si="6"/>
        <v>3.152477423210577</v>
      </c>
      <c r="E87" s="11">
        <f t="shared" si="7"/>
        <v>0.95900622826773541</v>
      </c>
      <c r="F87" s="11">
        <f t="shared" si="8"/>
        <v>-4.18577095757472E-2</v>
      </c>
    </row>
    <row r="88" spans="1:6" x14ac:dyDescent="0.2">
      <c r="A88" s="8">
        <v>124</v>
      </c>
      <c r="B88" s="9">
        <v>1</v>
      </c>
      <c r="C88" s="11">
        <f t="shared" si="5"/>
        <v>3.933873874044032</v>
      </c>
      <c r="D88" s="11">
        <f t="shared" si="6"/>
        <v>3.933873874044032</v>
      </c>
      <c r="E88" s="11">
        <f t="shared" si="7"/>
        <v>0.980807824521711</v>
      </c>
      <c r="F88" s="11">
        <f t="shared" si="8"/>
        <v>-1.9378736138586969E-2</v>
      </c>
    </row>
    <row r="89" spans="1:6" x14ac:dyDescent="0.2">
      <c r="A89" s="8">
        <v>102</v>
      </c>
      <c r="B89" s="9">
        <v>1</v>
      </c>
      <c r="C89" s="11">
        <f t="shared" si="5"/>
        <v>1.7850336342520308</v>
      </c>
      <c r="D89" s="11">
        <f t="shared" si="6"/>
        <v>1.7850336342520308</v>
      </c>
      <c r="E89" s="11">
        <f t="shared" si="7"/>
        <v>0.85631730558111918</v>
      </c>
      <c r="F89" s="11">
        <f t="shared" si="8"/>
        <v>-0.15511428743667632</v>
      </c>
    </row>
    <row r="90" spans="1:6" x14ac:dyDescent="0.2">
      <c r="A90" s="8">
        <v>150</v>
      </c>
      <c r="B90" s="9">
        <v>1</v>
      </c>
      <c r="C90" s="11">
        <f t="shared" si="5"/>
        <v>6.4734123392527607</v>
      </c>
      <c r="D90" s="11">
        <f t="shared" si="6"/>
        <v>6.4734123392527607</v>
      </c>
      <c r="E90" s="11">
        <f t="shared" si="7"/>
        <v>0.99845843184293681</v>
      </c>
      <c r="F90" s="11">
        <f t="shared" si="8"/>
        <v>-1.5427575958123886E-3</v>
      </c>
    </row>
    <row r="91" spans="1:6" x14ac:dyDescent="0.2">
      <c r="A91" s="8">
        <v>113</v>
      </c>
      <c r="B91" s="9">
        <v>1</v>
      </c>
      <c r="C91" s="11">
        <f t="shared" si="5"/>
        <v>2.8594537541480314</v>
      </c>
      <c r="D91" s="11">
        <f t="shared" si="6"/>
        <v>2.8594537541480314</v>
      </c>
      <c r="E91" s="11">
        <f t="shared" si="7"/>
        <v>0.94580530706938171</v>
      </c>
      <c r="F91" s="11">
        <f t="shared" si="8"/>
        <v>-5.5718537591887697E-2</v>
      </c>
    </row>
    <row r="92" spans="1:6" x14ac:dyDescent="0.2">
      <c r="A92" s="8">
        <v>124</v>
      </c>
      <c r="B92" s="9">
        <v>1</v>
      </c>
      <c r="C92" s="11">
        <f t="shared" si="5"/>
        <v>3.933873874044032</v>
      </c>
      <c r="D92" s="11">
        <f t="shared" si="6"/>
        <v>3.933873874044032</v>
      </c>
      <c r="E92" s="11">
        <f t="shared" si="7"/>
        <v>0.980807824521711</v>
      </c>
      <c r="F92" s="11">
        <f t="shared" si="8"/>
        <v>-1.9378736138586969E-2</v>
      </c>
    </row>
    <row r="93" spans="1:6" x14ac:dyDescent="0.2">
      <c r="A93" s="8">
        <v>114</v>
      </c>
      <c r="B93" s="9">
        <v>1</v>
      </c>
      <c r="C93" s="11">
        <f t="shared" si="5"/>
        <v>2.9571283105022133</v>
      </c>
      <c r="D93" s="11">
        <f t="shared" si="6"/>
        <v>2.9571283105022133</v>
      </c>
      <c r="E93" s="11">
        <f t="shared" si="7"/>
        <v>0.95059931300017764</v>
      </c>
      <c r="F93" s="11">
        <f t="shared" si="8"/>
        <v>-5.0662637503753986E-2</v>
      </c>
    </row>
    <row r="94" spans="1:6" x14ac:dyDescent="0.2">
      <c r="A94" s="8">
        <v>117</v>
      </c>
      <c r="B94" s="9">
        <v>1</v>
      </c>
      <c r="C94" s="11">
        <f t="shared" si="5"/>
        <v>3.2501519795647589</v>
      </c>
      <c r="D94" s="11">
        <f t="shared" si="6"/>
        <v>3.2501519795647589</v>
      </c>
      <c r="E94" s="11">
        <f t="shared" si="7"/>
        <v>0.96267857344336849</v>
      </c>
      <c r="F94" s="11">
        <f t="shared" si="8"/>
        <v>-3.803569917866452E-2</v>
      </c>
    </row>
    <row r="95" spans="1:6" x14ac:dyDescent="0.2">
      <c r="A95" s="8">
        <v>97</v>
      </c>
      <c r="B95" s="9">
        <v>1</v>
      </c>
      <c r="C95" s="11">
        <f t="shared" si="5"/>
        <v>1.2966608524811214</v>
      </c>
      <c r="D95" s="11">
        <f t="shared" si="6"/>
        <v>1.2966608524811214</v>
      </c>
      <c r="E95" s="11">
        <f t="shared" si="7"/>
        <v>0.78527247362134656</v>
      </c>
      <c r="F95" s="11">
        <f t="shared" si="8"/>
        <v>-0.24172452127046992</v>
      </c>
    </row>
    <row r="96" spans="1:6" x14ac:dyDescent="0.2">
      <c r="A96" s="8">
        <v>105</v>
      </c>
      <c r="B96" s="9">
        <v>1</v>
      </c>
      <c r="C96" s="11">
        <f t="shared" si="5"/>
        <v>2.0780573033145764</v>
      </c>
      <c r="D96" s="11">
        <f t="shared" si="6"/>
        <v>2.0780573033145764</v>
      </c>
      <c r="E96" s="11">
        <f t="shared" si="7"/>
        <v>0.88875210037516039</v>
      </c>
      <c r="F96" s="11">
        <f t="shared" si="8"/>
        <v>-0.11793693457615928</v>
      </c>
    </row>
    <row r="97" spans="1:6" x14ac:dyDescent="0.2">
      <c r="A97" s="8">
        <v>105</v>
      </c>
      <c r="B97" s="9">
        <v>1</v>
      </c>
      <c r="C97" s="11">
        <f t="shared" si="5"/>
        <v>2.0780573033145764</v>
      </c>
      <c r="D97" s="11">
        <f t="shared" si="6"/>
        <v>2.0780573033145764</v>
      </c>
      <c r="E97" s="11">
        <f t="shared" si="7"/>
        <v>0.88875210037516039</v>
      </c>
      <c r="F97" s="11">
        <f t="shared" si="8"/>
        <v>-0.11793693457615928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3.2501519795647589</v>
      </c>
      <c r="D98" s="11">
        <f t="shared" si="6"/>
        <v>3.2501519795647589</v>
      </c>
      <c r="E98" s="11">
        <f t="shared" si="7"/>
        <v>0.96267857344336849</v>
      </c>
      <c r="F98" s="11">
        <f t="shared" si="8"/>
        <v>-3.803569917866452E-2</v>
      </c>
    </row>
    <row r="99" spans="1:6" x14ac:dyDescent="0.2">
      <c r="A99" s="8">
        <v>112</v>
      </c>
      <c r="B99" s="9">
        <v>1</v>
      </c>
      <c r="C99" s="11">
        <f t="shared" si="9"/>
        <v>2.7617791977938495</v>
      </c>
      <c r="D99" s="11">
        <f t="shared" si="6"/>
        <v>2.7617791977938495</v>
      </c>
      <c r="E99" s="11">
        <f t="shared" si="7"/>
        <v>0.94057515765694688</v>
      </c>
      <c r="F99" s="11">
        <f t="shared" si="8"/>
        <v>-6.1263720986303762E-2</v>
      </c>
    </row>
    <row r="100" spans="1:6" x14ac:dyDescent="0.2">
      <c r="A100" s="8">
        <v>121</v>
      </c>
      <c r="B100" s="9">
        <v>1</v>
      </c>
      <c r="C100" s="11">
        <f t="shared" si="9"/>
        <v>3.6408502049814864</v>
      </c>
      <c r="D100" s="11">
        <f t="shared" si="6"/>
        <v>3.6408502049814864</v>
      </c>
      <c r="E100" s="11">
        <f t="shared" si="7"/>
        <v>0.97444039570136576</v>
      </c>
      <c r="F100" s="11">
        <f t="shared" si="8"/>
        <v>-2.5891925885241553E-2</v>
      </c>
    </row>
    <row r="101" spans="1:6" x14ac:dyDescent="0.2">
      <c r="A101" s="8">
        <v>104</v>
      </c>
      <c r="B101" s="9">
        <v>0</v>
      </c>
      <c r="C101" s="11">
        <f t="shared" si="9"/>
        <v>1.9803827469603945</v>
      </c>
      <c r="D101" s="11">
        <f t="shared" si="6"/>
        <v>1.9803827469603945</v>
      </c>
      <c r="E101" s="11">
        <f t="shared" si="7"/>
        <v>0.87872195724195734</v>
      </c>
      <c r="F101" s="11">
        <f t="shared" si="8"/>
        <v>-2.109669495427049</v>
      </c>
    </row>
    <row r="102" spans="1:6" x14ac:dyDescent="0.2">
      <c r="A102" s="8">
        <v>92</v>
      </c>
      <c r="B102" s="9">
        <v>1</v>
      </c>
      <c r="C102" s="11">
        <f t="shared" si="9"/>
        <v>0.80828807071021203</v>
      </c>
      <c r="D102" s="11">
        <f t="shared" si="6"/>
        <v>0.80828807071021203</v>
      </c>
      <c r="E102" s="11">
        <f t="shared" si="7"/>
        <v>0.69174458262169058</v>
      </c>
      <c r="F102" s="11">
        <f t="shared" si="8"/>
        <v>-0.36853849175640624</v>
      </c>
    </row>
    <row r="103" spans="1:6" x14ac:dyDescent="0.2">
      <c r="A103" s="8">
        <v>123</v>
      </c>
      <c r="B103" s="9">
        <v>1</v>
      </c>
      <c r="C103" s="11">
        <f t="shared" si="9"/>
        <v>3.8361993176898501</v>
      </c>
      <c r="D103" s="11">
        <f t="shared" si="6"/>
        <v>3.8361993176898501</v>
      </c>
      <c r="E103" s="11">
        <f t="shared" si="7"/>
        <v>0.9788802215318787</v>
      </c>
      <c r="F103" s="11">
        <f t="shared" si="8"/>
        <v>-2.134599170804477E-2</v>
      </c>
    </row>
    <row r="104" spans="1:6" x14ac:dyDescent="0.2">
      <c r="A104" s="8">
        <v>92</v>
      </c>
      <c r="B104" s="9">
        <v>1</v>
      </c>
      <c r="C104" s="11">
        <f t="shared" si="9"/>
        <v>0.80828807071021203</v>
      </c>
      <c r="D104" s="11">
        <f t="shared" si="6"/>
        <v>0.80828807071021203</v>
      </c>
      <c r="E104" s="11">
        <f t="shared" si="7"/>
        <v>0.69174458262169058</v>
      </c>
      <c r="F104" s="11">
        <f t="shared" si="8"/>
        <v>-0.36853849175640624</v>
      </c>
    </row>
    <row r="105" spans="1:6" x14ac:dyDescent="0.2">
      <c r="A105" s="8">
        <v>120</v>
      </c>
      <c r="B105" s="9">
        <v>0</v>
      </c>
      <c r="C105" s="11">
        <f t="shared" si="9"/>
        <v>3.5431756486273045</v>
      </c>
      <c r="D105" s="11">
        <f t="shared" si="6"/>
        <v>3.5431756486273045</v>
      </c>
      <c r="E105" s="11">
        <f t="shared" si="7"/>
        <v>0.9718915955490911</v>
      </c>
      <c r="F105" s="11">
        <f t="shared" si="8"/>
        <v>-3.5716866565814915</v>
      </c>
    </row>
    <row r="106" spans="1:6" x14ac:dyDescent="0.2">
      <c r="A106" s="8">
        <v>118</v>
      </c>
      <c r="B106" s="9">
        <v>1</v>
      </c>
      <c r="C106" s="11">
        <f t="shared" si="9"/>
        <v>3.3478265359189407</v>
      </c>
      <c r="D106" s="11">
        <f t="shared" si="6"/>
        <v>3.3478265359189407</v>
      </c>
      <c r="E106" s="11">
        <f t="shared" si="7"/>
        <v>0.96603359082551432</v>
      </c>
      <c r="F106" s="11">
        <f t="shared" si="8"/>
        <v>-3.4556672262891205E-2</v>
      </c>
    </row>
    <row r="107" spans="1:6" x14ac:dyDescent="0.2">
      <c r="A107" s="8">
        <v>107</v>
      </c>
      <c r="B107" s="9">
        <v>1</v>
      </c>
      <c r="C107" s="11">
        <f t="shared" si="9"/>
        <v>2.2734064160229401</v>
      </c>
      <c r="D107" s="11">
        <f t="shared" si="6"/>
        <v>2.2734064160229401</v>
      </c>
      <c r="E107" s="11">
        <f t="shared" si="7"/>
        <v>0.90665049070951775</v>
      </c>
      <c r="F107" s="11">
        <f t="shared" si="8"/>
        <v>-9.7998249648566946E-2</v>
      </c>
    </row>
    <row r="108" spans="1:6" x14ac:dyDescent="0.2">
      <c r="A108" s="8">
        <v>122</v>
      </c>
      <c r="B108" s="9">
        <v>1</v>
      </c>
      <c r="C108" s="11">
        <f t="shared" si="9"/>
        <v>3.7385247613356682</v>
      </c>
      <c r="D108" s="11">
        <f t="shared" si="6"/>
        <v>3.7385247613356682</v>
      </c>
      <c r="E108" s="11">
        <f t="shared" si="7"/>
        <v>0.97676360268771101</v>
      </c>
      <c r="F108" s="11">
        <f t="shared" si="8"/>
        <v>-2.3510618665597352E-2</v>
      </c>
    </row>
    <row r="109" spans="1:6" x14ac:dyDescent="0.2">
      <c r="A109" s="8">
        <v>116</v>
      </c>
      <c r="B109" s="9">
        <v>1</v>
      </c>
      <c r="C109" s="11">
        <f t="shared" si="9"/>
        <v>3.152477423210577</v>
      </c>
      <c r="D109" s="11">
        <f t="shared" si="6"/>
        <v>3.152477423210577</v>
      </c>
      <c r="E109" s="11">
        <f t="shared" si="7"/>
        <v>0.95900622826773541</v>
      </c>
      <c r="F109" s="11">
        <f t="shared" si="8"/>
        <v>-4.18577095757472E-2</v>
      </c>
    </row>
    <row r="110" spans="1:6" x14ac:dyDescent="0.2">
      <c r="A110" s="8">
        <v>140</v>
      </c>
      <c r="B110" s="9">
        <v>1</v>
      </c>
      <c r="C110" s="11">
        <f t="shared" si="9"/>
        <v>5.496666775710942</v>
      </c>
      <c r="D110" s="11">
        <f t="shared" si="6"/>
        <v>5.496666775710942</v>
      </c>
      <c r="E110" s="11">
        <f t="shared" si="7"/>
        <v>0.99591632846097877</v>
      </c>
      <c r="F110" s="11">
        <f t="shared" si="8"/>
        <v>-4.092032495670723E-3</v>
      </c>
    </row>
    <row r="111" spans="1:6" x14ac:dyDescent="0.2">
      <c r="A111" s="8">
        <v>107</v>
      </c>
      <c r="B111" s="9">
        <v>1</v>
      </c>
      <c r="C111" s="11">
        <f t="shared" si="9"/>
        <v>2.2734064160229401</v>
      </c>
      <c r="D111" s="11">
        <f t="shared" si="6"/>
        <v>2.2734064160229401</v>
      </c>
      <c r="E111" s="11">
        <f t="shared" si="7"/>
        <v>0.90665049070951775</v>
      </c>
      <c r="F111" s="11">
        <f t="shared" si="8"/>
        <v>-9.7998249648566946E-2</v>
      </c>
    </row>
    <row r="112" spans="1:6" x14ac:dyDescent="0.2">
      <c r="A112" s="8">
        <v>90</v>
      </c>
      <c r="B112" s="9">
        <v>0</v>
      </c>
      <c r="C112" s="11">
        <f t="shared" si="9"/>
        <v>0.61293895800184828</v>
      </c>
      <c r="D112" s="11">
        <f t="shared" si="6"/>
        <v>0.61293895800184828</v>
      </c>
      <c r="E112" s="11">
        <f t="shared" si="7"/>
        <v>0.6486109262860188</v>
      </c>
      <c r="F112" s="11">
        <f t="shared" si="8"/>
        <v>-1.0458611972982665</v>
      </c>
    </row>
    <row r="113" spans="1:6" x14ac:dyDescent="0.2">
      <c r="A113" s="8">
        <v>103</v>
      </c>
      <c r="B113" s="9">
        <v>1</v>
      </c>
      <c r="C113" s="11">
        <f t="shared" si="9"/>
        <v>1.8827081906062126</v>
      </c>
      <c r="D113" s="11">
        <f t="shared" si="6"/>
        <v>1.8827081906062126</v>
      </c>
      <c r="E113" s="11">
        <f t="shared" si="7"/>
        <v>0.86792188523977964</v>
      </c>
      <c r="F113" s="11">
        <f t="shared" si="8"/>
        <v>-0.14165356233487408</v>
      </c>
    </row>
    <row r="114" spans="1:6" x14ac:dyDescent="0.2">
      <c r="A114" s="8">
        <v>103</v>
      </c>
      <c r="B114" s="9">
        <v>1</v>
      </c>
      <c r="C114" s="11">
        <f t="shared" si="9"/>
        <v>1.8827081906062126</v>
      </c>
      <c r="D114" s="11">
        <f t="shared" si="6"/>
        <v>1.8827081906062126</v>
      </c>
      <c r="E114" s="11">
        <f t="shared" si="7"/>
        <v>0.86792188523977964</v>
      </c>
      <c r="F114" s="11">
        <f t="shared" si="8"/>
        <v>-0.14165356233487408</v>
      </c>
    </row>
    <row r="115" spans="1:6" x14ac:dyDescent="0.2">
      <c r="A115" s="8">
        <v>91</v>
      </c>
      <c r="B115" s="9">
        <v>1</v>
      </c>
      <c r="C115" s="11">
        <f t="shared" si="9"/>
        <v>0.71061351435603015</v>
      </c>
      <c r="D115" s="11">
        <f t="shared" si="6"/>
        <v>0.71061351435603015</v>
      </c>
      <c r="E115" s="11">
        <f t="shared" si="7"/>
        <v>0.67053670987923353</v>
      </c>
      <c r="F115" s="11">
        <f t="shared" si="8"/>
        <v>-0.39967682775281677</v>
      </c>
    </row>
    <row r="116" spans="1:6" x14ac:dyDescent="0.2">
      <c r="A116" s="8">
        <v>98</v>
      </c>
      <c r="B116" s="9">
        <v>1</v>
      </c>
      <c r="C116" s="11">
        <f t="shared" si="9"/>
        <v>1.3943354088353033</v>
      </c>
      <c r="D116" s="11">
        <f t="shared" si="6"/>
        <v>1.3943354088353033</v>
      </c>
      <c r="E116" s="11">
        <f t="shared" si="7"/>
        <v>0.80128346459888011</v>
      </c>
      <c r="F116" s="11">
        <f t="shared" si="8"/>
        <v>-0.22154050612938908</v>
      </c>
    </row>
    <row r="117" spans="1:6" x14ac:dyDescent="0.2">
      <c r="A117" s="8">
        <v>99</v>
      </c>
      <c r="B117" s="9">
        <v>1</v>
      </c>
      <c r="C117" s="11">
        <f t="shared" si="9"/>
        <v>1.4920099651894851</v>
      </c>
      <c r="D117" s="11">
        <f t="shared" si="6"/>
        <v>1.4920099651894851</v>
      </c>
      <c r="E117" s="11">
        <f t="shared" si="7"/>
        <v>0.8163797657100953</v>
      </c>
      <c r="F117" s="11">
        <f t="shared" si="8"/>
        <v>-0.20287563312809848</v>
      </c>
    </row>
    <row r="118" spans="1:6" x14ac:dyDescent="0.2">
      <c r="A118" s="8">
        <v>99</v>
      </c>
      <c r="B118" s="9">
        <v>1</v>
      </c>
      <c r="C118" s="11">
        <f t="shared" si="9"/>
        <v>1.4920099651894851</v>
      </c>
      <c r="D118" s="11">
        <f t="shared" si="6"/>
        <v>1.4920099651894851</v>
      </c>
      <c r="E118" s="11">
        <f t="shared" si="7"/>
        <v>0.8163797657100953</v>
      </c>
      <c r="F118" s="11">
        <f t="shared" si="8"/>
        <v>-0.20287563312809848</v>
      </c>
    </row>
    <row r="119" spans="1:6" x14ac:dyDescent="0.2">
      <c r="A119" s="8">
        <v>97</v>
      </c>
      <c r="B119" s="9">
        <v>1</v>
      </c>
      <c r="C119" s="11">
        <f t="shared" si="9"/>
        <v>1.2966608524811214</v>
      </c>
      <c r="D119" s="11">
        <f t="shared" si="6"/>
        <v>1.2966608524811214</v>
      </c>
      <c r="E119" s="11">
        <f t="shared" si="7"/>
        <v>0.78527247362134656</v>
      </c>
      <c r="F119" s="11">
        <f t="shared" si="8"/>
        <v>-0.24172452127046992</v>
      </c>
    </row>
    <row r="120" spans="1:6" x14ac:dyDescent="0.2">
      <c r="A120" s="8">
        <v>139</v>
      </c>
      <c r="B120" s="9">
        <v>1</v>
      </c>
      <c r="C120" s="11">
        <f t="shared" si="9"/>
        <v>5.3989922193567601</v>
      </c>
      <c r="D120" s="11">
        <f t="shared" si="6"/>
        <v>5.3989922193567601</v>
      </c>
      <c r="E120" s="11">
        <f t="shared" si="7"/>
        <v>0.99549921370247629</v>
      </c>
      <c r="F120" s="11">
        <f t="shared" si="8"/>
        <v>-4.5109453300550672E-3</v>
      </c>
    </row>
    <row r="121" spans="1:6" x14ac:dyDescent="0.2">
      <c r="A121" s="8">
        <v>124</v>
      </c>
      <c r="B121" s="9">
        <v>1</v>
      </c>
      <c r="C121" s="11">
        <f t="shared" si="9"/>
        <v>3.933873874044032</v>
      </c>
      <c r="D121" s="11">
        <f t="shared" si="6"/>
        <v>3.933873874044032</v>
      </c>
      <c r="E121" s="11">
        <f t="shared" si="7"/>
        <v>0.980807824521711</v>
      </c>
      <c r="F121" s="11">
        <f t="shared" si="8"/>
        <v>-1.9378736138586969E-2</v>
      </c>
    </row>
    <row r="122" spans="1:6" x14ac:dyDescent="0.2">
      <c r="A122" s="8">
        <v>119</v>
      </c>
      <c r="B122" s="9">
        <v>1</v>
      </c>
      <c r="C122" s="11">
        <f t="shared" si="9"/>
        <v>3.4455010922731226</v>
      </c>
      <c r="D122" s="11">
        <f t="shared" si="6"/>
        <v>3.4455010922731226</v>
      </c>
      <c r="E122" s="11">
        <f t="shared" si="7"/>
        <v>0.96909668999959675</v>
      </c>
      <c r="F122" s="11">
        <f t="shared" si="8"/>
        <v>-3.1390888788073695E-2</v>
      </c>
    </row>
    <row r="123" spans="1:6" x14ac:dyDescent="0.2">
      <c r="A123" s="8">
        <v>120</v>
      </c>
      <c r="B123" s="9">
        <v>1</v>
      </c>
      <c r="C123" s="11">
        <f t="shared" si="9"/>
        <v>3.5431756486273045</v>
      </c>
      <c r="D123" s="11">
        <f t="shared" si="6"/>
        <v>3.5431756486273045</v>
      </c>
      <c r="E123" s="11">
        <f t="shared" si="7"/>
        <v>0.9718915955490911</v>
      </c>
      <c r="F123" s="11">
        <f t="shared" si="8"/>
        <v>-2.851100795418926E-2</v>
      </c>
    </row>
    <row r="124" spans="1:6" x14ac:dyDescent="0.2">
      <c r="A124" s="8">
        <v>104</v>
      </c>
      <c r="B124" s="9">
        <v>0</v>
      </c>
      <c r="C124" s="11">
        <f t="shared" si="9"/>
        <v>1.9803827469603945</v>
      </c>
      <c r="D124" s="11">
        <f t="shared" si="6"/>
        <v>1.9803827469603945</v>
      </c>
      <c r="E124" s="11">
        <f t="shared" si="7"/>
        <v>0.87872195724195734</v>
      </c>
      <c r="F124" s="11">
        <f t="shared" si="8"/>
        <v>-2.109669495427049</v>
      </c>
    </row>
    <row r="125" spans="1:6" x14ac:dyDescent="0.2">
      <c r="A125" s="8">
        <v>97</v>
      </c>
      <c r="B125" s="9">
        <v>0</v>
      </c>
      <c r="C125" s="11">
        <f t="shared" si="9"/>
        <v>1.2966608524811214</v>
      </c>
      <c r="D125" s="11">
        <f t="shared" si="6"/>
        <v>1.2966608524811214</v>
      </c>
      <c r="E125" s="11">
        <f t="shared" si="7"/>
        <v>0.78527247362134656</v>
      </c>
      <c r="F125" s="11">
        <f t="shared" si="8"/>
        <v>-1.5383853737515911</v>
      </c>
    </row>
    <row r="126" spans="1:6" x14ac:dyDescent="0.2">
      <c r="A126" s="8">
        <v>104</v>
      </c>
      <c r="B126" s="9">
        <v>1</v>
      </c>
      <c r="C126" s="11">
        <f t="shared" si="9"/>
        <v>1.9803827469603945</v>
      </c>
      <c r="D126" s="11">
        <f t="shared" si="6"/>
        <v>1.9803827469603945</v>
      </c>
      <c r="E126" s="11">
        <f t="shared" si="7"/>
        <v>0.87872195724195734</v>
      </c>
      <c r="F126" s="11">
        <f t="shared" si="8"/>
        <v>-0.12928674846665508</v>
      </c>
    </row>
    <row r="127" spans="1:6" x14ac:dyDescent="0.2">
      <c r="A127" s="8">
        <v>110</v>
      </c>
      <c r="B127" s="9">
        <v>1</v>
      </c>
      <c r="C127" s="11">
        <f t="shared" si="9"/>
        <v>2.5664300850854858</v>
      </c>
      <c r="D127" s="11">
        <f t="shared" si="6"/>
        <v>2.5664300850854858</v>
      </c>
      <c r="E127" s="11">
        <f t="shared" si="7"/>
        <v>0.92866957779431702</v>
      </c>
      <c r="F127" s="11">
        <f t="shared" si="8"/>
        <v>-7.4002278576374175E-2</v>
      </c>
    </row>
    <row r="128" spans="1:6" x14ac:dyDescent="0.2">
      <c r="A128" s="8">
        <v>110</v>
      </c>
      <c r="B128" s="9">
        <v>1</v>
      </c>
      <c r="C128" s="11">
        <f t="shared" si="9"/>
        <v>2.5664300850854858</v>
      </c>
      <c r="D128" s="11">
        <f t="shared" si="6"/>
        <v>2.5664300850854858</v>
      </c>
      <c r="E128" s="11">
        <f t="shared" si="7"/>
        <v>0.92866957779431702</v>
      </c>
      <c r="F128" s="11">
        <f t="shared" si="8"/>
        <v>-7.4002278576374175E-2</v>
      </c>
    </row>
    <row r="129" spans="1:6" x14ac:dyDescent="0.2">
      <c r="A129" s="8">
        <v>111</v>
      </c>
      <c r="B129" s="9">
        <v>1</v>
      </c>
      <c r="C129" s="11">
        <f t="shared" si="9"/>
        <v>2.6641046414396676</v>
      </c>
      <c r="D129" s="11">
        <f t="shared" si="6"/>
        <v>2.6641046414396676</v>
      </c>
      <c r="E129" s="11">
        <f t="shared" si="7"/>
        <v>0.93487501893492209</v>
      </c>
      <c r="F129" s="11">
        <f t="shared" si="8"/>
        <v>-6.7342428216344299E-2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0.80828807071021203</v>
      </c>
      <c r="D130" s="11">
        <f t="shared" si="6"/>
        <v>0.80828807071021203</v>
      </c>
      <c r="E130" s="11">
        <f t="shared" si="7"/>
        <v>0.69174458262169058</v>
      </c>
      <c r="F130" s="11">
        <f t="shared" si="8"/>
        <v>-0.36853849175640624</v>
      </c>
    </row>
    <row r="131" spans="1:6" x14ac:dyDescent="0.2">
      <c r="A131" s="8">
        <v>108</v>
      </c>
      <c r="B131" s="9">
        <v>1</v>
      </c>
      <c r="C131" s="11">
        <f t="shared" si="10"/>
        <v>2.371080972377122</v>
      </c>
      <c r="D131" s="11">
        <f t="shared" ref="D131:D194" si="11">MAX(C131,-700)</f>
        <v>2.371080972377122</v>
      </c>
      <c r="E131" s="11">
        <f t="shared" ref="E131:E194" si="12">1/(1+EXP(-D131))</f>
        <v>0.91459533393394143</v>
      </c>
      <c r="F131" s="11">
        <f t="shared" ref="F131:F194" si="13">B131*LN(E131)+(1-B131)*LN(1-E131)</f>
        <v>-8.9273569527219168E-2</v>
      </c>
    </row>
    <row r="132" spans="1:6" x14ac:dyDescent="0.2">
      <c r="A132" s="8">
        <v>111</v>
      </c>
      <c r="B132" s="9">
        <v>1</v>
      </c>
      <c r="C132" s="11">
        <f t="shared" si="10"/>
        <v>2.6641046414396676</v>
      </c>
      <c r="D132" s="11">
        <f t="shared" si="11"/>
        <v>2.6641046414396676</v>
      </c>
      <c r="E132" s="11">
        <f t="shared" si="12"/>
        <v>0.93487501893492209</v>
      </c>
      <c r="F132" s="11">
        <f t="shared" si="13"/>
        <v>-6.7342428216344299E-2</v>
      </c>
    </row>
    <row r="133" spans="1:6" x14ac:dyDescent="0.2">
      <c r="A133" s="8">
        <v>99</v>
      </c>
      <c r="B133" s="9">
        <v>0</v>
      </c>
      <c r="C133" s="11">
        <f t="shared" si="10"/>
        <v>1.4920099651894851</v>
      </c>
      <c r="D133" s="11">
        <f t="shared" si="11"/>
        <v>1.4920099651894851</v>
      </c>
      <c r="E133" s="11">
        <f t="shared" si="12"/>
        <v>0.8163797657100953</v>
      </c>
      <c r="F133" s="11">
        <f t="shared" si="13"/>
        <v>-1.6948855983175839</v>
      </c>
    </row>
    <row r="134" spans="1:6" x14ac:dyDescent="0.2">
      <c r="A134" s="8">
        <v>123</v>
      </c>
      <c r="B134" s="9">
        <v>1</v>
      </c>
      <c r="C134" s="11">
        <f t="shared" si="10"/>
        <v>3.8361993176898501</v>
      </c>
      <c r="D134" s="11">
        <f t="shared" si="11"/>
        <v>3.8361993176898501</v>
      </c>
      <c r="E134" s="11">
        <f t="shared" si="12"/>
        <v>0.9788802215318787</v>
      </c>
      <c r="F134" s="11">
        <f t="shared" si="13"/>
        <v>-2.134599170804477E-2</v>
      </c>
    </row>
    <row r="135" spans="1:6" x14ac:dyDescent="0.2">
      <c r="A135" s="8">
        <v>99</v>
      </c>
      <c r="B135" s="9">
        <v>0</v>
      </c>
      <c r="C135" s="11">
        <f t="shared" si="10"/>
        <v>1.4920099651894851</v>
      </c>
      <c r="D135" s="11">
        <f t="shared" si="11"/>
        <v>1.4920099651894851</v>
      </c>
      <c r="E135" s="11">
        <f t="shared" si="12"/>
        <v>0.8163797657100953</v>
      </c>
      <c r="F135" s="11">
        <f t="shared" si="13"/>
        <v>-1.6948855983175839</v>
      </c>
    </row>
    <row r="136" spans="1:6" x14ac:dyDescent="0.2">
      <c r="A136" s="8">
        <v>106</v>
      </c>
      <c r="B136" s="9">
        <v>1</v>
      </c>
      <c r="C136" s="11">
        <f t="shared" si="10"/>
        <v>2.1757318596687583</v>
      </c>
      <c r="D136" s="11">
        <f t="shared" si="11"/>
        <v>2.1757318596687583</v>
      </c>
      <c r="E136" s="11">
        <f t="shared" si="12"/>
        <v>0.89804895722967193</v>
      </c>
      <c r="F136" s="11">
        <f t="shared" si="13"/>
        <v>-0.10753069409286227</v>
      </c>
    </row>
    <row r="137" spans="1:6" x14ac:dyDescent="0.2">
      <c r="A137" s="8">
        <v>105</v>
      </c>
      <c r="B137" s="9">
        <v>1</v>
      </c>
      <c r="C137" s="11">
        <f t="shared" si="10"/>
        <v>2.0780573033145764</v>
      </c>
      <c r="D137" s="11">
        <f t="shared" si="11"/>
        <v>2.0780573033145764</v>
      </c>
      <c r="E137" s="11">
        <f t="shared" si="12"/>
        <v>0.88875210037516039</v>
      </c>
      <c r="F137" s="11">
        <f t="shared" si="13"/>
        <v>-0.11793693457615928</v>
      </c>
    </row>
    <row r="138" spans="1:6" x14ac:dyDescent="0.2">
      <c r="A138" s="8">
        <v>112</v>
      </c>
      <c r="B138" s="9">
        <v>1</v>
      </c>
      <c r="C138" s="11">
        <f t="shared" si="10"/>
        <v>2.7617791977938495</v>
      </c>
      <c r="D138" s="11">
        <f t="shared" si="11"/>
        <v>2.7617791977938495</v>
      </c>
      <c r="E138" s="11">
        <f t="shared" si="12"/>
        <v>0.94057515765694688</v>
      </c>
      <c r="F138" s="11">
        <f t="shared" si="13"/>
        <v>-6.1263720986303762E-2</v>
      </c>
    </row>
    <row r="139" spans="1:6" x14ac:dyDescent="0.2">
      <c r="A139" s="8">
        <v>104</v>
      </c>
      <c r="B139" s="9">
        <v>1</v>
      </c>
      <c r="C139" s="11">
        <f t="shared" si="10"/>
        <v>1.9803827469603945</v>
      </c>
      <c r="D139" s="11">
        <f t="shared" si="11"/>
        <v>1.9803827469603945</v>
      </c>
      <c r="E139" s="11">
        <f t="shared" si="12"/>
        <v>0.87872195724195734</v>
      </c>
      <c r="F139" s="11">
        <f t="shared" si="13"/>
        <v>-0.12928674846665508</v>
      </c>
    </row>
    <row r="140" spans="1:6" x14ac:dyDescent="0.2">
      <c r="A140" s="8">
        <v>110</v>
      </c>
      <c r="B140" s="9">
        <v>1</v>
      </c>
      <c r="C140" s="11">
        <f t="shared" si="10"/>
        <v>2.5664300850854858</v>
      </c>
      <c r="D140" s="11">
        <f t="shared" si="11"/>
        <v>2.5664300850854858</v>
      </c>
      <c r="E140" s="11">
        <f t="shared" si="12"/>
        <v>0.92866957779431702</v>
      </c>
      <c r="F140" s="11">
        <f t="shared" si="13"/>
        <v>-7.4002278576374175E-2</v>
      </c>
    </row>
    <row r="141" spans="1:6" x14ac:dyDescent="0.2">
      <c r="A141" s="8">
        <v>117</v>
      </c>
      <c r="B141" s="9">
        <v>1</v>
      </c>
      <c r="C141" s="11">
        <f t="shared" si="10"/>
        <v>3.2501519795647589</v>
      </c>
      <c r="D141" s="11">
        <f t="shared" si="11"/>
        <v>3.2501519795647589</v>
      </c>
      <c r="E141" s="11">
        <f t="shared" si="12"/>
        <v>0.96267857344336849</v>
      </c>
      <c r="F141" s="11">
        <f t="shared" si="13"/>
        <v>-3.803569917866452E-2</v>
      </c>
    </row>
    <row r="142" spans="1:6" x14ac:dyDescent="0.2">
      <c r="A142" s="8">
        <v>95</v>
      </c>
      <c r="B142" s="9">
        <v>0</v>
      </c>
      <c r="C142" s="11">
        <f t="shared" si="10"/>
        <v>1.1013117397727576</v>
      </c>
      <c r="D142" s="11">
        <f t="shared" si="11"/>
        <v>1.1013117397727576</v>
      </c>
      <c r="E142" s="11">
        <f t="shared" si="12"/>
        <v>0.75050580542571577</v>
      </c>
      <c r="F142" s="11">
        <f t="shared" si="13"/>
        <v>-1.3883196323006151</v>
      </c>
    </row>
    <row r="143" spans="1:6" x14ac:dyDescent="0.2">
      <c r="A143" s="8">
        <v>102</v>
      </c>
      <c r="B143" s="9">
        <v>0</v>
      </c>
      <c r="C143" s="11">
        <f t="shared" si="10"/>
        <v>1.7850336342520308</v>
      </c>
      <c r="D143" s="11">
        <f t="shared" si="11"/>
        <v>1.7850336342520308</v>
      </c>
      <c r="E143" s="11">
        <f t="shared" si="12"/>
        <v>0.85631730558111918</v>
      </c>
      <c r="F143" s="11">
        <f t="shared" si="13"/>
        <v>-1.9401479216887081</v>
      </c>
    </row>
    <row r="144" spans="1:6" x14ac:dyDescent="0.2">
      <c r="A144" s="8">
        <v>124</v>
      </c>
      <c r="B144" s="9">
        <v>1</v>
      </c>
      <c r="C144" s="11">
        <f t="shared" si="10"/>
        <v>3.933873874044032</v>
      </c>
      <c r="D144" s="11">
        <f t="shared" si="11"/>
        <v>3.933873874044032</v>
      </c>
      <c r="E144" s="11">
        <f t="shared" si="12"/>
        <v>0.980807824521711</v>
      </c>
      <c r="F144" s="11">
        <f t="shared" si="13"/>
        <v>-1.9378736138586969E-2</v>
      </c>
    </row>
    <row r="145" spans="1:6" x14ac:dyDescent="0.2">
      <c r="A145" s="8">
        <v>100</v>
      </c>
      <c r="B145" s="9">
        <v>1</v>
      </c>
      <c r="C145" s="11">
        <f t="shared" si="10"/>
        <v>1.589684521543667</v>
      </c>
      <c r="D145" s="11">
        <f t="shared" si="11"/>
        <v>1.589684521543667</v>
      </c>
      <c r="E145" s="11">
        <f t="shared" si="12"/>
        <v>0.83057171282829023</v>
      </c>
      <c r="F145" s="11">
        <f t="shared" si="13"/>
        <v>-0.18564100467616418</v>
      </c>
    </row>
    <row r="146" spans="1:6" x14ac:dyDescent="0.2">
      <c r="A146" s="8">
        <v>107</v>
      </c>
      <c r="B146" s="9">
        <v>1</v>
      </c>
      <c r="C146" s="11">
        <f t="shared" si="10"/>
        <v>2.2734064160229401</v>
      </c>
      <c r="D146" s="11">
        <f t="shared" si="11"/>
        <v>2.2734064160229401</v>
      </c>
      <c r="E146" s="11">
        <f t="shared" si="12"/>
        <v>0.90665049070951775</v>
      </c>
      <c r="F146" s="11">
        <f t="shared" si="13"/>
        <v>-9.7998249648566946E-2</v>
      </c>
    </row>
    <row r="147" spans="1:6" x14ac:dyDescent="0.2">
      <c r="A147" s="8">
        <v>96</v>
      </c>
      <c r="B147" s="9">
        <v>1</v>
      </c>
      <c r="C147" s="11">
        <f t="shared" si="10"/>
        <v>1.1989862961269395</v>
      </c>
      <c r="D147" s="11">
        <f t="shared" si="11"/>
        <v>1.1989862961269395</v>
      </c>
      <c r="E147" s="11">
        <f t="shared" si="12"/>
        <v>0.76834440213034394</v>
      </c>
      <c r="F147" s="11">
        <f t="shared" si="13"/>
        <v>-0.263517206079869</v>
      </c>
    </row>
    <row r="148" spans="1:6" x14ac:dyDescent="0.2">
      <c r="A148" s="8">
        <v>121</v>
      </c>
      <c r="B148" s="9">
        <v>1</v>
      </c>
      <c r="C148" s="11">
        <f t="shared" si="10"/>
        <v>3.6408502049814864</v>
      </c>
      <c r="D148" s="11">
        <f t="shared" si="11"/>
        <v>3.6408502049814864</v>
      </c>
      <c r="E148" s="11">
        <f t="shared" si="12"/>
        <v>0.97444039570136576</v>
      </c>
      <c r="F148" s="11">
        <f t="shared" si="13"/>
        <v>-2.5891925885241553E-2</v>
      </c>
    </row>
    <row r="149" spans="1:6" x14ac:dyDescent="0.2">
      <c r="A149" s="8">
        <v>110</v>
      </c>
      <c r="B149" s="9">
        <v>1</v>
      </c>
      <c r="C149" s="11">
        <f t="shared" si="10"/>
        <v>2.5664300850854858</v>
      </c>
      <c r="D149" s="11">
        <f t="shared" si="11"/>
        <v>2.5664300850854858</v>
      </c>
      <c r="E149" s="11">
        <f t="shared" si="12"/>
        <v>0.92866957779431702</v>
      </c>
      <c r="F149" s="11">
        <f t="shared" si="13"/>
        <v>-7.4002278576374175E-2</v>
      </c>
    </row>
    <row r="150" spans="1:6" x14ac:dyDescent="0.2">
      <c r="A150" s="8">
        <v>127</v>
      </c>
      <c r="B150" s="9">
        <v>1</v>
      </c>
      <c r="C150" s="11">
        <f t="shared" si="10"/>
        <v>4.2268975431065776</v>
      </c>
      <c r="D150" s="11">
        <f t="shared" si="11"/>
        <v>4.2268975431065776</v>
      </c>
      <c r="E150" s="11">
        <f t="shared" si="12"/>
        <v>0.98561241550986822</v>
      </c>
      <c r="F150" s="11">
        <f t="shared" si="13"/>
        <v>-1.4492089376917457E-2</v>
      </c>
    </row>
    <row r="151" spans="1:6" x14ac:dyDescent="0.2">
      <c r="A151" s="8">
        <v>94</v>
      </c>
      <c r="B151" s="9">
        <v>1</v>
      </c>
      <c r="C151" s="11">
        <f t="shared" si="10"/>
        <v>1.0036371834185758</v>
      </c>
      <c r="D151" s="11">
        <f t="shared" si="11"/>
        <v>1.0036371834185758</v>
      </c>
      <c r="E151" s="11">
        <f t="shared" si="12"/>
        <v>0.73177309102783261</v>
      </c>
      <c r="F151" s="11">
        <f t="shared" si="13"/>
        <v>-0.31228479801074144</v>
      </c>
    </row>
    <row r="152" spans="1:6" x14ac:dyDescent="0.2">
      <c r="A152" s="8">
        <v>119</v>
      </c>
      <c r="B152" s="9">
        <v>1</v>
      </c>
      <c r="C152" s="11">
        <f t="shared" si="10"/>
        <v>3.4455010922731226</v>
      </c>
      <c r="D152" s="11">
        <f t="shared" si="11"/>
        <v>3.4455010922731226</v>
      </c>
      <c r="E152" s="11">
        <f t="shared" si="12"/>
        <v>0.96909668999959675</v>
      </c>
      <c r="F152" s="11">
        <f t="shared" si="13"/>
        <v>-3.1390888788073695E-2</v>
      </c>
    </row>
    <row r="153" spans="1:6" x14ac:dyDescent="0.2">
      <c r="A153" s="8">
        <v>109</v>
      </c>
      <c r="B153" s="9">
        <v>1</v>
      </c>
      <c r="C153" s="11">
        <f t="shared" si="10"/>
        <v>2.4687555287313039</v>
      </c>
      <c r="D153" s="11">
        <f t="shared" si="11"/>
        <v>2.4687555287313039</v>
      </c>
      <c r="E153" s="11">
        <f t="shared" si="12"/>
        <v>0.92192223282306551</v>
      </c>
      <c r="F153" s="11">
        <f t="shared" si="13"/>
        <v>-8.1294405161769931E-2</v>
      </c>
    </row>
    <row r="154" spans="1:6" x14ac:dyDescent="0.2">
      <c r="A154" s="8">
        <v>110</v>
      </c>
      <c r="B154" s="9">
        <v>1</v>
      </c>
      <c r="C154" s="11">
        <f t="shared" si="10"/>
        <v>2.5664300850854858</v>
      </c>
      <c r="D154" s="11">
        <f t="shared" si="11"/>
        <v>2.5664300850854858</v>
      </c>
      <c r="E154" s="11">
        <f t="shared" si="12"/>
        <v>0.92866957779431702</v>
      </c>
      <c r="F154" s="11">
        <f t="shared" si="13"/>
        <v>-7.4002278576374175E-2</v>
      </c>
    </row>
    <row r="155" spans="1:6" x14ac:dyDescent="0.2">
      <c r="A155" s="8">
        <v>126</v>
      </c>
      <c r="B155" s="9">
        <v>1</v>
      </c>
      <c r="C155" s="11">
        <f t="shared" si="10"/>
        <v>4.1292229867523957</v>
      </c>
      <c r="D155" s="11">
        <f t="shared" si="11"/>
        <v>4.1292229867523957</v>
      </c>
      <c r="E155" s="11">
        <f t="shared" si="12"/>
        <v>0.98415957733791437</v>
      </c>
      <c r="F155" s="11">
        <f t="shared" si="13"/>
        <v>-1.5967222986979321E-2</v>
      </c>
    </row>
    <row r="156" spans="1:6" x14ac:dyDescent="0.2">
      <c r="A156" s="8">
        <v>142</v>
      </c>
      <c r="B156" s="9">
        <v>1</v>
      </c>
      <c r="C156" s="11">
        <f t="shared" si="10"/>
        <v>5.6920158884193057</v>
      </c>
      <c r="D156" s="11">
        <f t="shared" si="11"/>
        <v>5.6920158884193057</v>
      </c>
      <c r="E156" s="11">
        <f t="shared" si="12"/>
        <v>0.99663855050355177</v>
      </c>
      <c r="F156" s="11">
        <f t="shared" si="13"/>
        <v>-3.3671118605349761E-3</v>
      </c>
    </row>
    <row r="157" spans="1:6" x14ac:dyDescent="0.2">
      <c r="A157" s="8">
        <v>114</v>
      </c>
      <c r="B157" s="9">
        <v>1</v>
      </c>
      <c r="C157" s="11">
        <f t="shared" si="10"/>
        <v>2.9571283105022133</v>
      </c>
      <c r="D157" s="11">
        <f t="shared" si="11"/>
        <v>2.9571283105022133</v>
      </c>
      <c r="E157" s="11">
        <f t="shared" si="12"/>
        <v>0.95059931300017764</v>
      </c>
      <c r="F157" s="11">
        <f t="shared" si="13"/>
        <v>-5.0662637503753986E-2</v>
      </c>
    </row>
    <row r="158" spans="1:6" x14ac:dyDescent="0.2">
      <c r="A158" s="8">
        <v>107</v>
      </c>
      <c r="B158" s="9">
        <v>0</v>
      </c>
      <c r="C158" s="11">
        <f t="shared" si="10"/>
        <v>2.2734064160229401</v>
      </c>
      <c r="D158" s="11">
        <f t="shared" si="11"/>
        <v>2.2734064160229401</v>
      </c>
      <c r="E158" s="11">
        <f t="shared" si="12"/>
        <v>0.90665049070951775</v>
      </c>
      <c r="F158" s="11">
        <f t="shared" si="13"/>
        <v>-2.3714046656715078</v>
      </c>
    </row>
    <row r="159" spans="1:6" x14ac:dyDescent="0.2">
      <c r="A159" s="8">
        <v>124</v>
      </c>
      <c r="B159" s="9">
        <v>1</v>
      </c>
      <c r="C159" s="11">
        <f t="shared" si="10"/>
        <v>3.933873874044032</v>
      </c>
      <c r="D159" s="11">
        <f t="shared" si="11"/>
        <v>3.933873874044032</v>
      </c>
      <c r="E159" s="11">
        <f t="shared" si="12"/>
        <v>0.980807824521711</v>
      </c>
      <c r="F159" s="11">
        <f t="shared" si="13"/>
        <v>-1.9378736138586969E-2</v>
      </c>
    </row>
    <row r="160" spans="1:6" x14ac:dyDescent="0.2">
      <c r="A160" s="8">
        <v>103</v>
      </c>
      <c r="B160" s="9">
        <v>0</v>
      </c>
      <c r="C160" s="11">
        <f t="shared" si="10"/>
        <v>1.8827081906062126</v>
      </c>
      <c r="D160" s="11">
        <f t="shared" si="11"/>
        <v>1.8827081906062126</v>
      </c>
      <c r="E160" s="11">
        <f t="shared" si="12"/>
        <v>0.86792188523977964</v>
      </c>
      <c r="F160" s="11">
        <f t="shared" si="13"/>
        <v>-2.0243617529410871</v>
      </c>
    </row>
    <row r="161" spans="1:6" x14ac:dyDescent="0.2">
      <c r="A161" s="8">
        <v>105</v>
      </c>
      <c r="B161" s="9">
        <v>1</v>
      </c>
      <c r="C161" s="11">
        <f t="shared" si="10"/>
        <v>2.0780573033145764</v>
      </c>
      <c r="D161" s="11">
        <f t="shared" si="11"/>
        <v>2.0780573033145764</v>
      </c>
      <c r="E161" s="11">
        <f t="shared" si="12"/>
        <v>0.88875210037516039</v>
      </c>
      <c r="F161" s="11">
        <f t="shared" si="13"/>
        <v>-0.11793693457615928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3.8361993176898501</v>
      </c>
      <c r="D162" s="11">
        <f t="shared" si="11"/>
        <v>3.8361993176898501</v>
      </c>
      <c r="E162" s="11">
        <f t="shared" si="12"/>
        <v>0.9788802215318787</v>
      </c>
      <c r="F162" s="11">
        <f t="shared" si="13"/>
        <v>-2.134599170804477E-2</v>
      </c>
    </row>
    <row r="163" spans="1:6" x14ac:dyDescent="0.2">
      <c r="A163" s="8">
        <v>125</v>
      </c>
      <c r="B163" s="9">
        <v>1</v>
      </c>
      <c r="C163" s="11">
        <f t="shared" si="14"/>
        <v>4.0315484303982139</v>
      </c>
      <c r="D163" s="11">
        <f t="shared" si="11"/>
        <v>4.0315484303982139</v>
      </c>
      <c r="E163" s="11">
        <f t="shared" si="12"/>
        <v>0.98256262910043346</v>
      </c>
      <c r="F163" s="11">
        <f t="shared" si="13"/>
        <v>-1.7591192638839001E-2</v>
      </c>
    </row>
    <row r="164" spans="1:6" x14ac:dyDescent="0.2">
      <c r="A164" s="8">
        <v>87</v>
      </c>
      <c r="B164" s="9">
        <v>1</v>
      </c>
      <c r="C164" s="11">
        <f t="shared" si="14"/>
        <v>0.31991528893930266</v>
      </c>
      <c r="D164" s="11">
        <f t="shared" si="11"/>
        <v>0.31991528893930266</v>
      </c>
      <c r="E164" s="11">
        <f t="shared" si="12"/>
        <v>0.57930360727540109</v>
      </c>
      <c r="F164" s="11">
        <f t="shared" si="13"/>
        <v>-0.54592857394330807</v>
      </c>
    </row>
    <row r="165" spans="1:6" x14ac:dyDescent="0.2">
      <c r="A165" s="8">
        <v>122</v>
      </c>
      <c r="B165" s="9">
        <v>1</v>
      </c>
      <c r="C165" s="11">
        <f t="shared" si="14"/>
        <v>3.7385247613356682</v>
      </c>
      <c r="D165" s="11">
        <f t="shared" si="11"/>
        <v>3.7385247613356682</v>
      </c>
      <c r="E165" s="11">
        <f t="shared" si="12"/>
        <v>0.97676360268771101</v>
      </c>
      <c r="F165" s="11">
        <f t="shared" si="13"/>
        <v>-2.3510618665597352E-2</v>
      </c>
    </row>
    <row r="166" spans="1:6" x14ac:dyDescent="0.2">
      <c r="A166" s="8">
        <v>119</v>
      </c>
      <c r="B166" s="9">
        <v>1</v>
      </c>
      <c r="C166" s="11">
        <f t="shared" si="14"/>
        <v>3.4455010922731226</v>
      </c>
      <c r="D166" s="11">
        <f t="shared" si="11"/>
        <v>3.4455010922731226</v>
      </c>
      <c r="E166" s="11">
        <f t="shared" si="12"/>
        <v>0.96909668999959675</v>
      </c>
      <c r="F166" s="11">
        <f t="shared" si="13"/>
        <v>-3.1390888788073695E-2</v>
      </c>
    </row>
    <row r="167" spans="1:6" x14ac:dyDescent="0.2">
      <c r="A167" s="8">
        <v>98</v>
      </c>
      <c r="B167" s="9">
        <v>1</v>
      </c>
      <c r="C167" s="11">
        <f t="shared" si="14"/>
        <v>1.3943354088353033</v>
      </c>
      <c r="D167" s="11">
        <f t="shared" si="11"/>
        <v>1.3943354088353033</v>
      </c>
      <c r="E167" s="11">
        <f t="shared" si="12"/>
        <v>0.80128346459888011</v>
      </c>
      <c r="F167" s="11">
        <f t="shared" si="13"/>
        <v>-0.22154050612938908</v>
      </c>
    </row>
    <row r="168" spans="1:6" x14ac:dyDescent="0.2">
      <c r="A168" s="8">
        <v>100</v>
      </c>
      <c r="B168" s="9">
        <v>1</v>
      </c>
      <c r="C168" s="11">
        <f t="shared" si="14"/>
        <v>1.589684521543667</v>
      </c>
      <c r="D168" s="11">
        <f t="shared" si="11"/>
        <v>1.589684521543667</v>
      </c>
      <c r="E168" s="11">
        <f t="shared" si="12"/>
        <v>0.83057171282829023</v>
      </c>
      <c r="F168" s="11">
        <f t="shared" si="13"/>
        <v>-0.18564100467616418</v>
      </c>
    </row>
    <row r="169" spans="1:6" x14ac:dyDescent="0.2">
      <c r="A169" s="8">
        <v>109</v>
      </c>
      <c r="B169" s="9">
        <v>1</v>
      </c>
      <c r="C169" s="11">
        <f t="shared" si="14"/>
        <v>2.4687555287313039</v>
      </c>
      <c r="D169" s="11">
        <f t="shared" si="11"/>
        <v>2.4687555287313039</v>
      </c>
      <c r="E169" s="11">
        <f t="shared" si="12"/>
        <v>0.92192223282306551</v>
      </c>
      <c r="F169" s="11">
        <f t="shared" si="13"/>
        <v>-8.1294405161769931E-2</v>
      </c>
    </row>
    <row r="170" spans="1:6" x14ac:dyDescent="0.2">
      <c r="A170" s="8">
        <v>115</v>
      </c>
      <c r="B170" s="9">
        <v>1</v>
      </c>
      <c r="C170" s="11">
        <f t="shared" si="14"/>
        <v>3.0548028668563951</v>
      </c>
      <c r="D170" s="11">
        <f t="shared" si="11"/>
        <v>3.0548028668563951</v>
      </c>
      <c r="E170" s="11">
        <f t="shared" si="12"/>
        <v>0.95498942766064276</v>
      </c>
      <c r="F170" s="11">
        <f t="shared" si="13"/>
        <v>-4.6055009075101336E-2</v>
      </c>
    </row>
    <row r="171" spans="1:6" x14ac:dyDescent="0.2">
      <c r="A171" s="8">
        <v>141</v>
      </c>
      <c r="B171" s="9">
        <v>1</v>
      </c>
      <c r="C171" s="11">
        <f t="shared" si="14"/>
        <v>5.5943413320651239</v>
      </c>
      <c r="D171" s="11">
        <f t="shared" si="11"/>
        <v>5.5943413320651239</v>
      </c>
      <c r="E171" s="11">
        <f t="shared" si="12"/>
        <v>0.99629493057515839</v>
      </c>
      <c r="F171" s="11">
        <f t="shared" si="13"/>
        <v>-3.7119501956433569E-3</v>
      </c>
    </row>
    <row r="172" spans="1:6" x14ac:dyDescent="0.2">
      <c r="A172" s="8">
        <v>115</v>
      </c>
      <c r="B172" s="9">
        <v>1</v>
      </c>
      <c r="C172" s="11">
        <f t="shared" si="14"/>
        <v>3.0548028668563951</v>
      </c>
      <c r="D172" s="11">
        <f t="shared" si="11"/>
        <v>3.0548028668563951</v>
      </c>
      <c r="E172" s="11">
        <f t="shared" si="12"/>
        <v>0.95498942766064276</v>
      </c>
      <c r="F172" s="11">
        <f t="shared" si="13"/>
        <v>-4.6055009075101336E-2</v>
      </c>
    </row>
    <row r="173" spans="1:6" x14ac:dyDescent="0.2">
      <c r="A173" s="8">
        <v>133</v>
      </c>
      <c r="B173" s="9">
        <v>1</v>
      </c>
      <c r="C173" s="11">
        <f t="shared" si="14"/>
        <v>4.8129448812316689</v>
      </c>
      <c r="D173" s="11">
        <f t="shared" si="11"/>
        <v>4.8129448812316689</v>
      </c>
      <c r="E173" s="11">
        <f t="shared" si="12"/>
        <v>0.99194156540657075</v>
      </c>
      <c r="F173" s="11">
        <f t="shared" si="13"/>
        <v>-8.0910792724318541E-3</v>
      </c>
    </row>
    <row r="174" spans="1:6" x14ac:dyDescent="0.2">
      <c r="A174" s="8">
        <v>120</v>
      </c>
      <c r="B174" s="9">
        <v>1</v>
      </c>
      <c r="C174" s="11">
        <f t="shared" si="14"/>
        <v>3.5431756486273045</v>
      </c>
      <c r="D174" s="11">
        <f t="shared" si="11"/>
        <v>3.5431756486273045</v>
      </c>
      <c r="E174" s="11">
        <f t="shared" si="12"/>
        <v>0.9718915955490911</v>
      </c>
      <c r="F174" s="11">
        <f t="shared" si="13"/>
        <v>-2.851100795418926E-2</v>
      </c>
    </row>
    <row r="175" spans="1:6" x14ac:dyDescent="0.2">
      <c r="A175" s="8">
        <v>112</v>
      </c>
      <c r="B175" s="9">
        <v>0</v>
      </c>
      <c r="C175" s="11">
        <f t="shared" si="14"/>
        <v>2.7617791977938495</v>
      </c>
      <c r="D175" s="11">
        <f t="shared" si="11"/>
        <v>2.7617791977938495</v>
      </c>
      <c r="E175" s="11">
        <f t="shared" si="12"/>
        <v>0.94057515765694688</v>
      </c>
      <c r="F175" s="11">
        <f t="shared" si="13"/>
        <v>-2.8230429187801538</v>
      </c>
    </row>
    <row r="176" spans="1:6" x14ac:dyDescent="0.2">
      <c r="A176" s="8">
        <v>107</v>
      </c>
      <c r="B176" s="9">
        <v>1</v>
      </c>
      <c r="C176" s="11">
        <f t="shared" si="14"/>
        <v>2.2734064160229401</v>
      </c>
      <c r="D176" s="11">
        <f t="shared" si="11"/>
        <v>2.2734064160229401</v>
      </c>
      <c r="E176" s="11">
        <f t="shared" si="12"/>
        <v>0.90665049070951775</v>
      </c>
      <c r="F176" s="11">
        <f t="shared" si="13"/>
        <v>-9.7998249648566946E-2</v>
      </c>
    </row>
    <row r="177" spans="1:6" x14ac:dyDescent="0.2">
      <c r="A177" s="8">
        <v>107</v>
      </c>
      <c r="B177" s="9">
        <v>1</v>
      </c>
      <c r="C177" s="11">
        <f t="shared" si="14"/>
        <v>2.2734064160229401</v>
      </c>
      <c r="D177" s="11">
        <f t="shared" si="11"/>
        <v>2.2734064160229401</v>
      </c>
      <c r="E177" s="11">
        <f t="shared" si="12"/>
        <v>0.90665049070951775</v>
      </c>
      <c r="F177" s="11">
        <f t="shared" si="13"/>
        <v>-9.7998249648566946E-2</v>
      </c>
    </row>
    <row r="178" spans="1:6" x14ac:dyDescent="0.2">
      <c r="A178" s="8">
        <v>123</v>
      </c>
      <c r="B178" s="9">
        <v>0</v>
      </c>
      <c r="C178" s="11">
        <f t="shared" si="14"/>
        <v>3.8361993176898501</v>
      </c>
      <c r="D178" s="11">
        <f t="shared" si="11"/>
        <v>3.8361993176898501</v>
      </c>
      <c r="E178" s="11">
        <f t="shared" si="12"/>
        <v>0.9788802215318787</v>
      </c>
      <c r="F178" s="11">
        <f t="shared" si="13"/>
        <v>-3.8575453093978904</v>
      </c>
    </row>
    <row r="179" spans="1:6" x14ac:dyDescent="0.2">
      <c r="A179" s="8">
        <v>109</v>
      </c>
      <c r="B179" s="9">
        <v>1</v>
      </c>
      <c r="C179" s="11">
        <f t="shared" si="14"/>
        <v>2.4687555287313039</v>
      </c>
      <c r="D179" s="11">
        <f t="shared" si="11"/>
        <v>2.4687555287313039</v>
      </c>
      <c r="E179" s="11">
        <f t="shared" si="12"/>
        <v>0.92192223282306551</v>
      </c>
      <c r="F179" s="11">
        <f t="shared" si="13"/>
        <v>-8.1294405161769931E-2</v>
      </c>
    </row>
    <row r="180" spans="1:6" x14ac:dyDescent="0.2">
      <c r="A180" s="8">
        <v>108</v>
      </c>
      <c r="B180" s="9">
        <v>1</v>
      </c>
      <c r="C180" s="11">
        <f t="shared" si="14"/>
        <v>2.371080972377122</v>
      </c>
      <c r="D180" s="11">
        <f t="shared" si="11"/>
        <v>2.371080972377122</v>
      </c>
      <c r="E180" s="11">
        <f t="shared" si="12"/>
        <v>0.91459533393394143</v>
      </c>
      <c r="F180" s="11">
        <f t="shared" si="13"/>
        <v>-8.9273569527219168E-2</v>
      </c>
    </row>
    <row r="181" spans="1:6" x14ac:dyDescent="0.2">
      <c r="A181" s="8">
        <v>108</v>
      </c>
      <c r="B181" s="9">
        <v>1</v>
      </c>
      <c r="C181" s="11">
        <f t="shared" si="14"/>
        <v>2.371080972377122</v>
      </c>
      <c r="D181" s="11">
        <f t="shared" si="11"/>
        <v>2.371080972377122</v>
      </c>
      <c r="E181" s="11">
        <f t="shared" si="12"/>
        <v>0.91459533393394143</v>
      </c>
      <c r="F181" s="11">
        <f t="shared" si="13"/>
        <v>-8.9273569527219168E-2</v>
      </c>
    </row>
    <row r="182" spans="1:6" x14ac:dyDescent="0.2">
      <c r="A182" s="8">
        <v>132</v>
      </c>
      <c r="B182" s="9">
        <v>1</v>
      </c>
      <c r="C182" s="11">
        <f t="shared" si="14"/>
        <v>4.715270324877487</v>
      </c>
      <c r="D182" s="11">
        <f t="shared" si="11"/>
        <v>4.715270324877487</v>
      </c>
      <c r="E182" s="11">
        <f t="shared" si="12"/>
        <v>0.99112207916205286</v>
      </c>
      <c r="F182" s="11">
        <f t="shared" si="13"/>
        <v>-8.9175643864221072E-3</v>
      </c>
    </row>
    <row r="183" spans="1:6" x14ac:dyDescent="0.2">
      <c r="A183" s="8">
        <v>122</v>
      </c>
      <c r="B183" s="9">
        <v>1</v>
      </c>
      <c r="C183" s="11">
        <f t="shared" si="14"/>
        <v>3.7385247613356682</v>
      </c>
      <c r="D183" s="11">
        <f t="shared" si="11"/>
        <v>3.7385247613356682</v>
      </c>
      <c r="E183" s="11">
        <f t="shared" si="12"/>
        <v>0.97676360268771101</v>
      </c>
      <c r="F183" s="11">
        <f t="shared" si="13"/>
        <v>-2.3510618665597352E-2</v>
      </c>
    </row>
    <row r="184" spans="1:6" x14ac:dyDescent="0.2">
      <c r="A184" s="8">
        <v>108</v>
      </c>
      <c r="B184" s="9">
        <v>1</v>
      </c>
      <c r="C184" s="11">
        <f t="shared" si="14"/>
        <v>2.371080972377122</v>
      </c>
      <c r="D184" s="11">
        <f t="shared" si="11"/>
        <v>2.371080972377122</v>
      </c>
      <c r="E184" s="11">
        <f t="shared" si="12"/>
        <v>0.91459533393394143</v>
      </c>
      <c r="F184" s="11">
        <f t="shared" si="13"/>
        <v>-8.9273569527219168E-2</v>
      </c>
    </row>
    <row r="185" spans="1:6" x14ac:dyDescent="0.2">
      <c r="A185" s="8">
        <v>105</v>
      </c>
      <c r="B185" s="9">
        <v>1</v>
      </c>
      <c r="C185" s="11">
        <f t="shared" si="14"/>
        <v>2.0780573033145764</v>
      </c>
      <c r="D185" s="11">
        <f t="shared" si="11"/>
        <v>2.0780573033145764</v>
      </c>
      <c r="E185" s="11">
        <f t="shared" si="12"/>
        <v>0.88875210037516039</v>
      </c>
      <c r="F185" s="11">
        <f t="shared" si="13"/>
        <v>-0.11793693457615928</v>
      </c>
    </row>
    <row r="186" spans="1:6" x14ac:dyDescent="0.2">
      <c r="A186" s="8">
        <v>107</v>
      </c>
      <c r="B186" s="9">
        <v>1</v>
      </c>
      <c r="C186" s="11">
        <f t="shared" si="14"/>
        <v>2.2734064160229401</v>
      </c>
      <c r="D186" s="11">
        <f t="shared" si="11"/>
        <v>2.2734064160229401</v>
      </c>
      <c r="E186" s="11">
        <f t="shared" si="12"/>
        <v>0.90665049070951775</v>
      </c>
      <c r="F186" s="11">
        <f t="shared" si="13"/>
        <v>-9.7998249648566946E-2</v>
      </c>
    </row>
    <row r="187" spans="1:6" x14ac:dyDescent="0.2">
      <c r="A187" s="8">
        <v>106</v>
      </c>
      <c r="B187" s="9">
        <v>1</v>
      </c>
      <c r="C187" s="11">
        <f t="shared" si="14"/>
        <v>2.1757318596687583</v>
      </c>
      <c r="D187" s="11">
        <f t="shared" si="11"/>
        <v>2.1757318596687583</v>
      </c>
      <c r="E187" s="11">
        <f t="shared" si="12"/>
        <v>0.89804895722967193</v>
      </c>
      <c r="F187" s="11">
        <f t="shared" si="13"/>
        <v>-0.10753069409286227</v>
      </c>
    </row>
    <row r="188" spans="1:6" x14ac:dyDescent="0.2">
      <c r="A188" s="8">
        <v>146</v>
      </c>
      <c r="B188" s="9">
        <v>1</v>
      </c>
      <c r="C188" s="11">
        <f t="shared" si="14"/>
        <v>6.0827141138360332</v>
      </c>
      <c r="D188" s="11">
        <f t="shared" si="11"/>
        <v>6.0827141138360332</v>
      </c>
      <c r="E188" s="11">
        <f t="shared" si="12"/>
        <v>0.99772322085119991</v>
      </c>
      <c r="F188" s="11">
        <f t="shared" si="13"/>
        <v>-2.2793749512406698E-3</v>
      </c>
    </row>
    <row r="189" spans="1:6" x14ac:dyDescent="0.2">
      <c r="A189" s="8">
        <v>106</v>
      </c>
      <c r="B189" s="9">
        <v>1</v>
      </c>
      <c r="C189" s="11">
        <f t="shared" si="14"/>
        <v>2.1757318596687583</v>
      </c>
      <c r="D189" s="11">
        <f t="shared" si="11"/>
        <v>2.1757318596687583</v>
      </c>
      <c r="E189" s="11">
        <f t="shared" si="12"/>
        <v>0.89804895722967193</v>
      </c>
      <c r="F189" s="11">
        <f t="shared" si="13"/>
        <v>-0.10753069409286227</v>
      </c>
    </row>
    <row r="190" spans="1:6" x14ac:dyDescent="0.2">
      <c r="A190" s="8">
        <v>106</v>
      </c>
      <c r="B190" s="9">
        <v>1</v>
      </c>
      <c r="C190" s="11">
        <f t="shared" si="14"/>
        <v>2.1757318596687583</v>
      </c>
      <c r="D190" s="11">
        <f t="shared" si="11"/>
        <v>2.1757318596687583</v>
      </c>
      <c r="E190" s="11">
        <f t="shared" si="12"/>
        <v>0.89804895722967193</v>
      </c>
      <c r="F190" s="11">
        <f t="shared" si="13"/>
        <v>-0.10753069409286227</v>
      </c>
    </row>
    <row r="191" spans="1:6" x14ac:dyDescent="0.2">
      <c r="A191" s="8">
        <v>97</v>
      </c>
      <c r="B191" s="9">
        <v>1</v>
      </c>
      <c r="C191" s="11">
        <f t="shared" si="14"/>
        <v>1.2966608524811214</v>
      </c>
      <c r="D191" s="11">
        <f t="shared" si="11"/>
        <v>1.2966608524811214</v>
      </c>
      <c r="E191" s="11">
        <f t="shared" si="12"/>
        <v>0.78527247362134656</v>
      </c>
      <c r="F191" s="11">
        <f t="shared" si="13"/>
        <v>-0.24172452127046992</v>
      </c>
    </row>
    <row r="192" spans="1:6" x14ac:dyDescent="0.2">
      <c r="A192" s="8">
        <v>113</v>
      </c>
      <c r="B192" s="9">
        <v>1</v>
      </c>
      <c r="C192" s="11">
        <f t="shared" si="14"/>
        <v>2.8594537541480314</v>
      </c>
      <c r="D192" s="11">
        <f t="shared" si="11"/>
        <v>2.8594537541480314</v>
      </c>
      <c r="E192" s="11">
        <f t="shared" si="12"/>
        <v>0.94580530706938171</v>
      </c>
      <c r="F192" s="11">
        <f t="shared" si="13"/>
        <v>-5.5718537591887697E-2</v>
      </c>
    </row>
    <row r="193" spans="1:6" x14ac:dyDescent="0.2">
      <c r="A193" s="8">
        <v>93</v>
      </c>
      <c r="B193" s="9">
        <v>0</v>
      </c>
      <c r="C193" s="11">
        <f t="shared" si="14"/>
        <v>0.9059626270643939</v>
      </c>
      <c r="D193" s="11">
        <f t="shared" si="11"/>
        <v>0.9059626270643939</v>
      </c>
      <c r="E193" s="11">
        <f t="shared" si="12"/>
        <v>0.7121732814084395</v>
      </c>
      <c r="F193" s="11">
        <f t="shared" si="13"/>
        <v>-1.2453966514802401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2.8594537541480314</v>
      </c>
      <c r="D194" s="11">
        <f t="shared" si="11"/>
        <v>2.8594537541480314</v>
      </c>
      <c r="E194" s="11">
        <f t="shared" si="12"/>
        <v>0.94580530706938171</v>
      </c>
      <c r="F194" s="11">
        <f t="shared" si="13"/>
        <v>-5.5718537591887697E-2</v>
      </c>
    </row>
    <row r="195" spans="1:6" x14ac:dyDescent="0.2">
      <c r="A195" s="8">
        <v>95</v>
      </c>
      <c r="B195" s="9">
        <v>1</v>
      </c>
      <c r="C195" s="11">
        <f t="shared" si="15"/>
        <v>1.1013117397727576</v>
      </c>
      <c r="D195" s="11">
        <f t="shared" ref="D195:D201" si="16">MAX(C195,-700)</f>
        <v>1.1013117397727576</v>
      </c>
      <c r="E195" s="11">
        <f t="shared" ref="E195:E201" si="17">1/(1+EXP(-D195))</f>
        <v>0.75050580542571577</v>
      </c>
      <c r="F195" s="11">
        <f t="shared" ref="F195:F201" si="18">B195*LN(E195)+(1-B195)*LN(1-E195)</f>
        <v>-0.28700789252785797</v>
      </c>
    </row>
    <row r="196" spans="1:6" x14ac:dyDescent="0.2">
      <c r="A196" s="8">
        <v>125</v>
      </c>
      <c r="B196" s="9">
        <v>1</v>
      </c>
      <c r="C196" s="11">
        <f t="shared" si="15"/>
        <v>4.0315484303982139</v>
      </c>
      <c r="D196" s="11">
        <f t="shared" si="16"/>
        <v>4.0315484303982139</v>
      </c>
      <c r="E196" s="11">
        <f t="shared" si="17"/>
        <v>0.98256262910043346</v>
      </c>
      <c r="F196" s="11">
        <f t="shared" si="18"/>
        <v>-1.7591192638839001E-2</v>
      </c>
    </row>
    <row r="197" spans="1:6" x14ac:dyDescent="0.2">
      <c r="A197" s="8">
        <v>111</v>
      </c>
      <c r="B197" s="9">
        <v>1</v>
      </c>
      <c r="C197" s="11">
        <f t="shared" si="15"/>
        <v>2.6641046414396676</v>
      </c>
      <c r="D197" s="11">
        <f t="shared" si="16"/>
        <v>2.6641046414396676</v>
      </c>
      <c r="E197" s="11">
        <f t="shared" si="17"/>
        <v>0.93487501893492209</v>
      </c>
      <c r="F197" s="11">
        <f t="shared" si="18"/>
        <v>-6.7342428216344299E-2</v>
      </c>
    </row>
    <row r="198" spans="1:6" x14ac:dyDescent="0.2">
      <c r="A198" s="8">
        <v>105</v>
      </c>
      <c r="B198" s="9">
        <v>1</v>
      </c>
      <c r="C198" s="11">
        <f t="shared" si="15"/>
        <v>2.0780573033145764</v>
      </c>
      <c r="D198" s="11">
        <f t="shared" si="16"/>
        <v>2.0780573033145764</v>
      </c>
      <c r="E198" s="11">
        <f t="shared" si="17"/>
        <v>0.88875210037516039</v>
      </c>
      <c r="F198" s="11">
        <f t="shared" si="18"/>
        <v>-0.11793693457615928</v>
      </c>
    </row>
    <row r="199" spans="1:6" x14ac:dyDescent="0.2">
      <c r="A199" s="8">
        <v>115</v>
      </c>
      <c r="B199" s="9">
        <v>1</v>
      </c>
      <c r="C199" s="11">
        <f t="shared" si="15"/>
        <v>3.0548028668563951</v>
      </c>
      <c r="D199" s="11">
        <f t="shared" si="16"/>
        <v>3.0548028668563951</v>
      </c>
      <c r="E199" s="11">
        <f t="shared" si="17"/>
        <v>0.95498942766064276</v>
      </c>
      <c r="F199" s="11">
        <f t="shared" si="18"/>
        <v>-4.6055009075101336E-2</v>
      </c>
    </row>
    <row r="200" spans="1:6" x14ac:dyDescent="0.2">
      <c r="A200" s="8">
        <v>160</v>
      </c>
      <c r="B200" s="9">
        <v>1</v>
      </c>
      <c r="C200" s="11">
        <f t="shared" si="15"/>
        <v>7.4501579027945795</v>
      </c>
      <c r="D200" s="11">
        <f t="shared" si="16"/>
        <v>7.4501579027945795</v>
      </c>
      <c r="E200" s="11">
        <f t="shared" si="17"/>
        <v>0.99941898796304962</v>
      </c>
      <c r="F200" s="11">
        <f t="shared" si="18"/>
        <v>-5.811808898507991E-4</v>
      </c>
    </row>
    <row r="201" spans="1:6" x14ac:dyDescent="0.2">
      <c r="A201" s="8">
        <v>95</v>
      </c>
      <c r="B201" s="9">
        <v>1</v>
      </c>
      <c r="C201" s="11">
        <f t="shared" si="15"/>
        <v>1.1013117397727576</v>
      </c>
      <c r="D201" s="11">
        <f t="shared" si="16"/>
        <v>1.1013117397727576</v>
      </c>
      <c r="E201" s="11">
        <f t="shared" si="17"/>
        <v>0.75050580542571577</v>
      </c>
      <c r="F201" s="11">
        <f t="shared" si="18"/>
        <v>-0.28700789252785797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4FA2-A77D-4F6A-ACB6-D293A79E6DFE}">
  <dimension ref="B2:Z202"/>
  <sheetViews>
    <sheetView zoomScaleNormal="100" workbookViewId="0">
      <selection activeCell="J5" sqref="J5"/>
    </sheetView>
  </sheetViews>
  <sheetFormatPr baseColWidth="10" defaultColWidth="8.83203125" defaultRowHeight="15" x14ac:dyDescent="0.2"/>
  <cols>
    <col min="1" max="1" width="3.6640625" customWidth="1"/>
    <col min="6" max="6" width="13.33203125" bestFit="1" customWidth="1"/>
    <col min="8" max="8" width="10.83203125" bestFit="1" customWidth="1"/>
    <col min="9" max="9" width="9.83203125" bestFit="1" customWidth="1"/>
    <col min="10" max="10" width="9.5" customWidth="1"/>
    <col min="15" max="16" width="10.33203125" bestFit="1" customWidth="1"/>
    <col min="17" max="17" width="12" bestFit="1" customWidth="1"/>
    <col min="18" max="18" width="9.1640625" customWidth="1"/>
    <col min="19" max="19" width="9.83203125" bestFit="1" customWidth="1"/>
    <col min="23" max="23" width="9.83203125" bestFit="1" customWidth="1"/>
  </cols>
  <sheetData>
    <row r="2" spans="2:26" s="1" customFormat="1" ht="64" x14ac:dyDescent="0.2">
      <c r="B2" s="7" t="s">
        <v>7</v>
      </c>
      <c r="C2" s="7" t="s">
        <v>15</v>
      </c>
      <c r="D2" s="10" t="s">
        <v>20</v>
      </c>
      <c r="E2" s="10" t="s">
        <v>21</v>
      </c>
      <c r="F2" s="10" t="s">
        <v>16</v>
      </c>
      <c r="G2" s="10" t="s">
        <v>17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2:26" x14ac:dyDescent="0.2">
      <c r="B3" s="9">
        <v>116</v>
      </c>
      <c r="C3" s="9">
        <v>1</v>
      </c>
      <c r="D3" s="13">
        <f>$J$3+$J$4*B3</f>
        <v>5.0260949913480957E-2</v>
      </c>
      <c r="E3" s="13">
        <f>MIN(MAX(D3,-35),35)</f>
        <v>5.0260949913480957E-2</v>
      </c>
      <c r="F3" s="13">
        <f>1/(1+EXP(-E3))</f>
        <v>0.5125625929931511</v>
      </c>
      <c r="G3" s="13">
        <f>C3*LN(F3)+(1-C3)*LN(1-F3)</f>
        <v>-0.66833244275759796</v>
      </c>
      <c r="I3" s="12" t="s">
        <v>12</v>
      </c>
      <c r="J3" s="13">
        <v>-3.3599505588211822</v>
      </c>
      <c r="V3" s="1"/>
      <c r="Y3" s="1"/>
    </row>
    <row r="4" spans="2:26" x14ac:dyDescent="0.2">
      <c r="B4" s="9">
        <v>73</v>
      </c>
      <c r="C4" s="9">
        <v>1</v>
      </c>
      <c r="D4" s="13">
        <f t="shared" ref="D4:D67" si="0">$J$3+$J$4*B4</f>
        <v>-1.2138691783243685</v>
      </c>
      <c r="E4" s="13">
        <f t="shared" ref="E4:E67" si="1">MIN(MAX(D4,-35),35)</f>
        <v>-1.2138691783243685</v>
      </c>
      <c r="F4" s="13">
        <f t="shared" ref="F4:F67" si="2">1/(1+EXP(-E4))</f>
        <v>0.22901716051863921</v>
      </c>
      <c r="G4" s="13">
        <f t="shared" ref="G4:G67" si="3">C4*LN(F4)+(1-C4)*LN(1-F4)</f>
        <v>-1.4739583414728996</v>
      </c>
      <c r="I4" s="12" t="s">
        <v>13</v>
      </c>
      <c r="J4" s="13">
        <v>2.939837507529882E-2</v>
      </c>
      <c r="O4" s="2"/>
      <c r="P4" s="2"/>
      <c r="Q4" s="3"/>
      <c r="R4" s="3"/>
      <c r="S4" s="4"/>
      <c r="T4" s="4"/>
    </row>
    <row r="5" spans="2:26" x14ac:dyDescent="0.2">
      <c r="B5" s="9">
        <v>113</v>
      </c>
      <c r="C5" s="9">
        <v>1</v>
      </c>
      <c r="D5" s="13">
        <f t="shared" si="0"/>
        <v>-3.7934175312415608E-2</v>
      </c>
      <c r="E5" s="13">
        <f t="shared" si="1"/>
        <v>-3.7934175312415608E-2</v>
      </c>
      <c r="F5" s="13">
        <f t="shared" si="2"/>
        <v>0.4905175932445448</v>
      </c>
      <c r="G5" s="13">
        <f t="shared" si="3"/>
        <v>-0.71229413263923658</v>
      </c>
      <c r="I5" s="12" t="s">
        <v>14</v>
      </c>
      <c r="J5" s="13">
        <f>-SUM(G3:G202)</f>
        <v>97.175987790769042</v>
      </c>
      <c r="O5" s="2"/>
      <c r="P5" s="2"/>
      <c r="Q5" s="3"/>
      <c r="R5" s="3"/>
      <c r="S5" s="4"/>
      <c r="T5" s="4"/>
      <c r="W5" s="4"/>
      <c r="Z5" s="4"/>
    </row>
    <row r="6" spans="2:26" x14ac:dyDescent="0.2">
      <c r="B6" s="9">
        <v>115</v>
      </c>
      <c r="C6" s="9">
        <v>0</v>
      </c>
      <c r="D6" s="13">
        <f t="shared" si="0"/>
        <v>2.0862574838182102E-2</v>
      </c>
      <c r="E6" s="13">
        <f t="shared" si="1"/>
        <v>2.0862574838182102E-2</v>
      </c>
      <c r="F6" s="13">
        <f t="shared" si="2"/>
        <v>0.5052154545433265</v>
      </c>
      <c r="G6" s="13">
        <f t="shared" si="3"/>
        <v>-0.70363287287100817</v>
      </c>
      <c r="O6" s="2"/>
      <c r="P6" s="2"/>
      <c r="Q6" s="3"/>
      <c r="R6" s="3"/>
      <c r="S6" s="4"/>
      <c r="T6" s="4"/>
      <c r="W6" s="4"/>
      <c r="Z6" s="4"/>
    </row>
    <row r="7" spans="2:26" x14ac:dyDescent="0.2">
      <c r="B7" s="9">
        <v>174</v>
      </c>
      <c r="C7" s="9">
        <v>1</v>
      </c>
      <c r="D7" s="13">
        <f t="shared" si="0"/>
        <v>1.7553667042808123</v>
      </c>
      <c r="E7" s="13">
        <f t="shared" si="1"/>
        <v>1.7553667042808123</v>
      </c>
      <c r="F7" s="13">
        <f t="shared" si="2"/>
        <v>0.85262842246950143</v>
      </c>
      <c r="G7" s="13">
        <f t="shared" si="3"/>
        <v>-0.1594314389768974</v>
      </c>
      <c r="O7" s="2"/>
      <c r="P7" s="2"/>
      <c r="Q7" s="6"/>
      <c r="R7" s="6"/>
      <c r="S7" s="4"/>
      <c r="T7" s="4"/>
      <c r="W7" s="4"/>
      <c r="Z7" s="4"/>
    </row>
    <row r="8" spans="2:26" x14ac:dyDescent="0.2">
      <c r="B8" s="9">
        <v>91</v>
      </c>
      <c r="C8" s="9">
        <v>1</v>
      </c>
      <c r="D8" s="13">
        <f t="shared" si="0"/>
        <v>-0.68469842696898953</v>
      </c>
      <c r="E8" s="13">
        <f t="shared" si="1"/>
        <v>-0.68469842696898953</v>
      </c>
      <c r="F8" s="13">
        <f t="shared" si="2"/>
        <v>0.33521347041658511</v>
      </c>
      <c r="G8" s="13">
        <f t="shared" si="3"/>
        <v>-1.0929877249746569</v>
      </c>
      <c r="O8" s="2"/>
      <c r="P8" s="2"/>
      <c r="Q8" s="6"/>
      <c r="R8" s="6"/>
      <c r="S8" s="4"/>
      <c r="T8" s="4"/>
      <c r="W8" s="4"/>
      <c r="Z8" s="4"/>
    </row>
    <row r="9" spans="2:26" x14ac:dyDescent="0.2">
      <c r="B9" s="9">
        <v>62</v>
      </c>
      <c r="C9" s="9">
        <v>0</v>
      </c>
      <c r="D9" s="13">
        <f t="shared" si="0"/>
        <v>-1.5372513041526554</v>
      </c>
      <c r="E9" s="13">
        <f t="shared" si="1"/>
        <v>-1.5372513041526554</v>
      </c>
      <c r="F9" s="13">
        <f t="shared" si="2"/>
        <v>0.17693520959813147</v>
      </c>
      <c r="G9" s="13">
        <f t="shared" si="3"/>
        <v>-0.19472035673556429</v>
      </c>
      <c r="O9" s="2"/>
      <c r="P9" s="2"/>
      <c r="Q9" s="6"/>
      <c r="R9" s="6"/>
      <c r="S9" s="4"/>
      <c r="T9" s="4"/>
      <c r="W9" s="4"/>
      <c r="Z9" s="4"/>
    </row>
    <row r="10" spans="2:26" x14ac:dyDescent="0.2">
      <c r="B10" s="9">
        <v>30</v>
      </c>
      <c r="C10" s="9">
        <v>0</v>
      </c>
      <c r="D10" s="13">
        <f t="shared" si="0"/>
        <v>-2.4779993065622175</v>
      </c>
      <c r="E10" s="13">
        <f t="shared" si="1"/>
        <v>-2.4779993065622175</v>
      </c>
      <c r="F10" s="13">
        <f t="shared" si="2"/>
        <v>7.7414974699529335E-2</v>
      </c>
      <c r="G10" s="13">
        <f t="shared" si="3"/>
        <v>-8.0575738967302232E-2</v>
      </c>
      <c r="O10" s="2"/>
      <c r="P10" s="2"/>
      <c r="Q10" s="6"/>
      <c r="R10" s="6"/>
      <c r="S10" s="4"/>
      <c r="T10" s="4"/>
      <c r="W10" s="4"/>
      <c r="Z10" s="4"/>
    </row>
    <row r="11" spans="2:26" x14ac:dyDescent="0.2">
      <c r="B11" s="9">
        <v>45</v>
      </c>
      <c r="C11" s="9">
        <v>0</v>
      </c>
      <c r="D11" s="13">
        <f t="shared" si="0"/>
        <v>-2.0370236804327355</v>
      </c>
      <c r="E11" s="13">
        <f t="shared" si="1"/>
        <v>-2.0370236804327355</v>
      </c>
      <c r="F11" s="13">
        <f t="shared" si="2"/>
        <v>0.11537014728462004</v>
      </c>
      <c r="G11" s="13">
        <f t="shared" si="3"/>
        <v>-0.12258596698260488</v>
      </c>
      <c r="O11" s="2"/>
      <c r="P11" s="2"/>
      <c r="Q11" s="6"/>
      <c r="R11" s="6"/>
      <c r="S11" s="4"/>
      <c r="T11" s="4"/>
      <c r="W11" s="4"/>
      <c r="Z11" s="4"/>
    </row>
    <row r="12" spans="2:26" x14ac:dyDescent="0.2">
      <c r="B12" s="9">
        <v>127</v>
      </c>
      <c r="C12" s="9">
        <v>1</v>
      </c>
      <c r="D12" s="13">
        <f t="shared" si="0"/>
        <v>0.37364307574176792</v>
      </c>
      <c r="E12" s="13">
        <f t="shared" si="1"/>
        <v>0.37364307574176792</v>
      </c>
      <c r="F12" s="13">
        <f t="shared" si="2"/>
        <v>0.59233897978690842</v>
      </c>
      <c r="G12" s="13">
        <f t="shared" si="3"/>
        <v>-0.52367620698012662</v>
      </c>
      <c r="O12" s="2"/>
      <c r="P12" s="2"/>
      <c r="Q12" s="6"/>
      <c r="R12" s="6"/>
      <c r="S12" s="4"/>
      <c r="T12" s="4"/>
      <c r="W12" s="4"/>
      <c r="Z12" s="4"/>
    </row>
    <row r="13" spans="2:26" x14ac:dyDescent="0.2">
      <c r="B13" s="9">
        <v>130</v>
      </c>
      <c r="C13" s="9">
        <v>1</v>
      </c>
      <c r="D13" s="13">
        <f t="shared" si="0"/>
        <v>0.46183820096766448</v>
      </c>
      <c r="E13" s="13">
        <f t="shared" si="1"/>
        <v>0.46183820096766448</v>
      </c>
      <c r="F13" s="13">
        <f t="shared" si="2"/>
        <v>0.61345015780868073</v>
      </c>
      <c r="G13" s="13">
        <f t="shared" si="3"/>
        <v>-0.48865626049714922</v>
      </c>
      <c r="O13" s="2"/>
      <c r="P13" s="2"/>
      <c r="Q13" s="2"/>
      <c r="R13" s="2"/>
      <c r="S13" s="4"/>
      <c r="T13" s="4"/>
      <c r="W13" s="4"/>
    </row>
    <row r="14" spans="2:26" x14ac:dyDescent="0.2">
      <c r="B14" s="9">
        <v>99</v>
      </c>
      <c r="C14" s="9">
        <v>0</v>
      </c>
      <c r="D14" s="13">
        <f t="shared" si="0"/>
        <v>-0.44951142636659913</v>
      </c>
      <c r="E14" s="13">
        <f t="shared" si="1"/>
        <v>-0.44951142636659913</v>
      </c>
      <c r="F14" s="13">
        <f t="shared" si="2"/>
        <v>0.38947693508694969</v>
      </c>
      <c r="G14" s="13">
        <f t="shared" si="3"/>
        <v>-0.49343920577968092</v>
      </c>
      <c r="O14" s="2"/>
      <c r="P14" s="2"/>
      <c r="Q14" s="2"/>
      <c r="R14" s="2"/>
      <c r="S14" s="4"/>
      <c r="T14" s="4"/>
    </row>
    <row r="15" spans="2:26" x14ac:dyDescent="0.2">
      <c r="B15" s="9">
        <v>277</v>
      </c>
      <c r="C15" s="9">
        <v>1</v>
      </c>
      <c r="D15" s="13">
        <f t="shared" si="0"/>
        <v>4.7833993370365899</v>
      </c>
      <c r="E15" s="13">
        <f t="shared" si="1"/>
        <v>4.7833993370365899</v>
      </c>
      <c r="F15" s="13">
        <f t="shared" si="2"/>
        <v>0.99170192758337705</v>
      </c>
      <c r="G15" s="13">
        <f t="shared" si="3"/>
        <v>-8.3326930757249753E-3</v>
      </c>
      <c r="O15" s="2"/>
      <c r="P15" s="2"/>
      <c r="Q15" s="2"/>
      <c r="R15" s="2"/>
      <c r="S15" s="4"/>
      <c r="T15" s="4"/>
    </row>
    <row r="16" spans="2:26" x14ac:dyDescent="0.2">
      <c r="B16" s="9">
        <v>50</v>
      </c>
      <c r="C16" s="9">
        <v>0</v>
      </c>
      <c r="D16" s="13">
        <f t="shared" si="0"/>
        <v>-1.8900318050562412</v>
      </c>
      <c r="E16" s="13">
        <f t="shared" si="1"/>
        <v>-1.8900318050562412</v>
      </c>
      <c r="F16" s="13">
        <f t="shared" si="2"/>
        <v>0.1312408430889391</v>
      </c>
      <c r="G16" s="13">
        <f t="shared" si="3"/>
        <v>-0.14068934182940535</v>
      </c>
      <c r="O16" s="2"/>
      <c r="P16" s="2"/>
      <c r="Q16" s="2"/>
      <c r="R16" s="2"/>
      <c r="S16" s="4"/>
      <c r="T16" s="4"/>
    </row>
    <row r="17" spans="2:20" x14ac:dyDescent="0.2">
      <c r="B17" s="9">
        <v>109</v>
      </c>
      <c r="C17" s="9">
        <v>0</v>
      </c>
      <c r="D17" s="13">
        <f t="shared" si="0"/>
        <v>-0.15552767561361103</v>
      </c>
      <c r="E17" s="13">
        <f t="shared" si="1"/>
        <v>-0.15552767561361103</v>
      </c>
      <c r="F17" s="13">
        <f t="shared" si="2"/>
        <v>0.46119626774501293</v>
      </c>
      <c r="G17" s="13">
        <f t="shared" si="3"/>
        <v>-0.61840390749332896</v>
      </c>
      <c r="O17" s="2"/>
      <c r="P17" s="2"/>
      <c r="Q17" s="2"/>
      <c r="R17" s="2"/>
      <c r="S17" s="4"/>
      <c r="T17" s="4"/>
    </row>
    <row r="18" spans="2:20" x14ac:dyDescent="0.2">
      <c r="B18" s="9">
        <v>145</v>
      </c>
      <c r="C18" s="9">
        <v>0</v>
      </c>
      <c r="D18" s="13">
        <f t="shared" si="0"/>
        <v>0.90281382709714686</v>
      </c>
      <c r="E18" s="13">
        <f t="shared" si="1"/>
        <v>0.90281382709714686</v>
      </c>
      <c r="F18" s="13">
        <f t="shared" si="2"/>
        <v>0.71152740155037575</v>
      </c>
      <c r="G18" s="13">
        <f t="shared" si="3"/>
        <v>-1.2431551769221951</v>
      </c>
      <c r="O18" s="2"/>
      <c r="P18" s="2"/>
      <c r="Q18" s="2"/>
      <c r="R18" s="2"/>
      <c r="S18" s="4"/>
      <c r="T18" s="4"/>
    </row>
    <row r="19" spans="2:20" x14ac:dyDescent="0.2">
      <c r="B19" s="9">
        <v>137</v>
      </c>
      <c r="C19" s="9">
        <v>1</v>
      </c>
      <c r="D19" s="13">
        <f t="shared" si="0"/>
        <v>0.66762682649475602</v>
      </c>
      <c r="E19" s="13">
        <f t="shared" si="1"/>
        <v>0.66762682649475602</v>
      </c>
      <c r="F19" s="13">
        <f t="shared" si="2"/>
        <v>0.66097156245470257</v>
      </c>
      <c r="G19" s="13">
        <f t="shared" si="3"/>
        <v>-0.41404446206091233</v>
      </c>
      <c r="O19" s="2"/>
      <c r="P19" s="2"/>
      <c r="Q19" s="2"/>
      <c r="R19" s="2"/>
      <c r="S19" s="4"/>
      <c r="T19" s="4"/>
    </row>
    <row r="20" spans="2:20" x14ac:dyDescent="0.2">
      <c r="B20" s="9">
        <v>162</v>
      </c>
      <c r="C20" s="9">
        <v>1</v>
      </c>
      <c r="D20" s="13">
        <f t="shared" si="0"/>
        <v>1.4025862033772269</v>
      </c>
      <c r="E20" s="13">
        <f t="shared" si="1"/>
        <v>1.4025862033772269</v>
      </c>
      <c r="F20" s="13">
        <f t="shared" si="2"/>
        <v>0.80259395927388655</v>
      </c>
      <c r="G20" s="13">
        <f t="shared" si="3"/>
        <v>-0.21990634762433461</v>
      </c>
      <c r="O20" s="2"/>
      <c r="P20" s="2"/>
      <c r="Q20" s="2"/>
      <c r="R20" s="2"/>
      <c r="S20" s="4"/>
      <c r="T20" s="4"/>
    </row>
    <row r="21" spans="2:20" x14ac:dyDescent="0.2">
      <c r="B21" s="9">
        <v>204</v>
      </c>
      <c r="C21" s="9">
        <v>1</v>
      </c>
      <c r="D21" s="13">
        <f t="shared" si="0"/>
        <v>2.6373179565397771</v>
      </c>
      <c r="E21" s="13">
        <f t="shared" si="1"/>
        <v>2.6373179565397771</v>
      </c>
      <c r="F21" s="13">
        <f t="shared" si="2"/>
        <v>0.93322502406684715</v>
      </c>
      <c r="G21" s="13">
        <f t="shared" si="3"/>
        <v>-6.9108923863431759E-2</v>
      </c>
      <c r="O21" s="2"/>
      <c r="P21" s="2"/>
      <c r="Q21" s="2"/>
      <c r="R21" s="2"/>
      <c r="S21" s="4"/>
      <c r="T21" s="4"/>
    </row>
    <row r="22" spans="2:20" x14ac:dyDescent="0.2">
      <c r="B22" s="9">
        <v>75</v>
      </c>
      <c r="C22" s="9">
        <v>0</v>
      </c>
      <c r="D22" s="13">
        <f t="shared" si="0"/>
        <v>-1.1550724281737708</v>
      </c>
      <c r="E22" s="13">
        <f t="shared" si="1"/>
        <v>-1.1550724281737708</v>
      </c>
      <c r="F22" s="13">
        <f t="shared" si="2"/>
        <v>0.23956380330559263</v>
      </c>
      <c r="G22" s="13">
        <f t="shared" si="3"/>
        <v>-0.27386306732510396</v>
      </c>
    </row>
    <row r="23" spans="2:20" x14ac:dyDescent="0.2">
      <c r="B23" s="9">
        <v>69</v>
      </c>
      <c r="C23" s="9">
        <v>0</v>
      </c>
      <c r="D23" s="13">
        <f t="shared" si="0"/>
        <v>-1.3314626786255634</v>
      </c>
      <c r="E23" s="13">
        <f t="shared" si="1"/>
        <v>-1.3314626786255634</v>
      </c>
      <c r="F23" s="13">
        <f t="shared" si="2"/>
        <v>0.20891752394219537</v>
      </c>
      <c r="G23" s="13">
        <f t="shared" si="3"/>
        <v>-0.23435304856177394</v>
      </c>
    </row>
    <row r="24" spans="2:20" x14ac:dyDescent="0.2">
      <c r="B24" s="9">
        <v>56</v>
      </c>
      <c r="C24" s="9">
        <v>0</v>
      </c>
      <c r="D24" s="13">
        <f t="shared" si="0"/>
        <v>-1.7136415546044483</v>
      </c>
      <c r="E24" s="13">
        <f t="shared" si="1"/>
        <v>-1.7136415546044483</v>
      </c>
      <c r="F24" s="13">
        <f t="shared" si="2"/>
        <v>0.1526919857383934</v>
      </c>
      <c r="G24" s="13">
        <f t="shared" si="3"/>
        <v>-0.16569099723445763</v>
      </c>
      <c r="H24" s="5"/>
      <c r="I24" s="5"/>
    </row>
    <row r="25" spans="2:20" x14ac:dyDescent="0.2">
      <c r="B25" s="9">
        <v>65</v>
      </c>
      <c r="C25" s="9">
        <v>0</v>
      </c>
      <c r="D25" s="13">
        <f t="shared" si="0"/>
        <v>-1.4490561789267589</v>
      </c>
      <c r="E25" s="13">
        <f t="shared" si="1"/>
        <v>-1.4490561789267589</v>
      </c>
      <c r="F25" s="13">
        <f t="shared" si="2"/>
        <v>0.19014686349566093</v>
      </c>
      <c r="G25" s="13">
        <f t="shared" si="3"/>
        <v>-0.21090236071244006</v>
      </c>
    </row>
    <row r="26" spans="2:20" x14ac:dyDescent="0.2">
      <c r="B26" s="9">
        <v>166</v>
      </c>
      <c r="C26" s="9">
        <v>1</v>
      </c>
      <c r="D26" s="13">
        <f t="shared" si="0"/>
        <v>1.5201797036784224</v>
      </c>
      <c r="E26" s="13">
        <f t="shared" si="1"/>
        <v>1.5201797036784224</v>
      </c>
      <c r="F26" s="13">
        <f t="shared" si="2"/>
        <v>0.8205649413483953</v>
      </c>
      <c r="G26" s="13">
        <f t="shared" si="3"/>
        <v>-0.19776222307901695</v>
      </c>
    </row>
    <row r="27" spans="2:20" x14ac:dyDescent="0.2">
      <c r="B27" s="9">
        <v>58</v>
      </c>
      <c r="C27" s="9">
        <v>1</v>
      </c>
      <c r="D27" s="13">
        <f t="shared" si="0"/>
        <v>-1.6548448044538506</v>
      </c>
      <c r="E27" s="13">
        <f t="shared" si="1"/>
        <v>-1.6548448044538506</v>
      </c>
      <c r="F27" s="13">
        <f t="shared" si="2"/>
        <v>0.16045523500520986</v>
      </c>
      <c r="G27" s="13">
        <f t="shared" si="3"/>
        <v>-1.8297402849394502</v>
      </c>
    </row>
    <row r="28" spans="2:20" x14ac:dyDescent="0.2">
      <c r="B28" s="9">
        <v>138</v>
      </c>
      <c r="C28" s="9">
        <v>1</v>
      </c>
      <c r="D28" s="13">
        <f t="shared" si="0"/>
        <v>0.69702520157005532</v>
      </c>
      <c r="E28" s="13">
        <f t="shared" si="1"/>
        <v>0.69702520157005532</v>
      </c>
      <c r="F28" s="13">
        <f t="shared" si="2"/>
        <v>0.66752789139276114</v>
      </c>
      <c r="G28" s="13">
        <f t="shared" si="3"/>
        <v>-0.40417410472262622</v>
      </c>
    </row>
    <row r="29" spans="2:20" x14ac:dyDescent="0.2">
      <c r="B29" s="9">
        <v>84</v>
      </c>
      <c r="C29" s="9">
        <v>1</v>
      </c>
      <c r="D29" s="13">
        <f t="shared" si="0"/>
        <v>-0.89048705249608151</v>
      </c>
      <c r="E29" s="13">
        <f t="shared" si="1"/>
        <v>-0.89048705249608151</v>
      </c>
      <c r="F29" s="13">
        <f t="shared" si="2"/>
        <v>0.29100932712321109</v>
      </c>
      <c r="G29" s="13">
        <f t="shared" si="3"/>
        <v>-1.2343999603545004</v>
      </c>
    </row>
    <row r="30" spans="2:20" x14ac:dyDescent="0.2">
      <c r="B30" s="9">
        <v>103</v>
      </c>
      <c r="C30" s="9">
        <v>1</v>
      </c>
      <c r="D30" s="13">
        <f t="shared" si="0"/>
        <v>-0.33191792606540371</v>
      </c>
      <c r="E30" s="13">
        <f t="shared" si="1"/>
        <v>-0.33191792606540371</v>
      </c>
      <c r="F30" s="13">
        <f t="shared" si="2"/>
        <v>0.41777403551005299</v>
      </c>
      <c r="G30" s="13">
        <f t="shared" si="3"/>
        <v>-0.87281457753025959</v>
      </c>
    </row>
    <row r="31" spans="2:20" x14ac:dyDescent="0.2">
      <c r="B31" s="9">
        <v>294</v>
      </c>
      <c r="C31" s="9">
        <v>1</v>
      </c>
      <c r="D31" s="13">
        <f t="shared" si="0"/>
        <v>5.2831717133166709</v>
      </c>
      <c r="E31" s="13">
        <f t="shared" si="1"/>
        <v>5.2831717133166709</v>
      </c>
      <c r="F31" s="13">
        <f t="shared" si="2"/>
        <v>0.99494933406953523</v>
      </c>
      <c r="G31" s="13">
        <f t="shared" si="3"/>
        <v>-5.0634636531690638E-3</v>
      </c>
    </row>
    <row r="32" spans="2:20" x14ac:dyDescent="0.2">
      <c r="B32" s="9">
        <v>154</v>
      </c>
      <c r="C32" s="9">
        <v>0</v>
      </c>
      <c r="D32" s="13">
        <f t="shared" si="0"/>
        <v>1.1673992027748361</v>
      </c>
      <c r="E32" s="13">
        <f t="shared" si="1"/>
        <v>1.1673992027748361</v>
      </c>
      <c r="F32" s="13">
        <f t="shared" si="2"/>
        <v>0.76267458771327934</v>
      </c>
      <c r="G32" s="13">
        <f t="shared" si="3"/>
        <v>-1.4383230319916369</v>
      </c>
    </row>
    <row r="33" spans="2:8" x14ac:dyDescent="0.2">
      <c r="B33" s="9">
        <v>125</v>
      </c>
      <c r="C33" s="9">
        <v>1</v>
      </c>
      <c r="D33" s="13">
        <f t="shared" si="0"/>
        <v>0.31484632559117021</v>
      </c>
      <c r="E33" s="13">
        <f t="shared" si="1"/>
        <v>0.31484632559117021</v>
      </c>
      <c r="F33" s="13">
        <f t="shared" si="2"/>
        <v>0.57806775131186749</v>
      </c>
      <c r="G33" s="13">
        <f t="shared" si="3"/>
        <v>-0.54806420037657322</v>
      </c>
    </row>
    <row r="34" spans="2:8" x14ac:dyDescent="0.2">
      <c r="B34" s="9">
        <v>45</v>
      </c>
      <c r="C34" s="9">
        <v>0</v>
      </c>
      <c r="D34" s="13">
        <f t="shared" si="0"/>
        <v>-2.0370236804327355</v>
      </c>
      <c r="E34" s="13">
        <f t="shared" si="1"/>
        <v>-2.0370236804327355</v>
      </c>
      <c r="F34" s="13">
        <f t="shared" si="2"/>
        <v>0.11537014728462004</v>
      </c>
      <c r="G34" s="13">
        <f t="shared" si="3"/>
        <v>-0.12258596698260488</v>
      </c>
    </row>
    <row r="35" spans="2:8" x14ac:dyDescent="0.2">
      <c r="B35" s="9">
        <v>71</v>
      </c>
      <c r="C35" s="9">
        <v>0</v>
      </c>
      <c r="D35" s="13">
        <f t="shared" si="0"/>
        <v>-1.2726659284749662</v>
      </c>
      <c r="E35" s="13">
        <f t="shared" si="1"/>
        <v>-1.2726659284749662</v>
      </c>
      <c r="F35" s="13">
        <f t="shared" si="2"/>
        <v>0.21880123067025925</v>
      </c>
      <c r="G35" s="13">
        <f t="shared" si="3"/>
        <v>-0.24692565533960886</v>
      </c>
    </row>
    <row r="36" spans="2:8" x14ac:dyDescent="0.2">
      <c r="B36" s="9">
        <v>51</v>
      </c>
      <c r="C36" s="9">
        <v>0</v>
      </c>
      <c r="D36" s="13">
        <f t="shared" si="0"/>
        <v>-1.8606334299809424</v>
      </c>
      <c r="E36" s="13">
        <f t="shared" si="1"/>
        <v>-1.8606334299809424</v>
      </c>
      <c r="F36" s="13">
        <f t="shared" si="2"/>
        <v>0.13462923761416015</v>
      </c>
      <c r="G36" s="13">
        <f t="shared" si="3"/>
        <v>-0.14459723684893169</v>
      </c>
    </row>
    <row r="37" spans="2:8" x14ac:dyDescent="0.2">
      <c r="B37" s="9">
        <v>144</v>
      </c>
      <c r="C37" s="9">
        <v>1</v>
      </c>
      <c r="D37" s="13">
        <f t="shared" si="0"/>
        <v>0.87341545202184756</v>
      </c>
      <c r="E37" s="13">
        <f t="shared" si="1"/>
        <v>0.87341545202184756</v>
      </c>
      <c r="F37" s="13">
        <f t="shared" si="2"/>
        <v>0.7054558851958832</v>
      </c>
      <c r="G37" s="13">
        <f t="shared" si="3"/>
        <v>-0.34891103948717078</v>
      </c>
      <c r="H37" s="5"/>
    </row>
    <row r="38" spans="2:8" x14ac:dyDescent="0.2">
      <c r="B38" s="9">
        <v>190</v>
      </c>
      <c r="C38" s="9">
        <v>1</v>
      </c>
      <c r="D38" s="13">
        <f t="shared" si="0"/>
        <v>2.225740705485594</v>
      </c>
      <c r="E38" s="13">
        <f t="shared" si="1"/>
        <v>2.225740705485594</v>
      </c>
      <c r="F38" s="13">
        <f t="shared" si="2"/>
        <v>0.90253733757788779</v>
      </c>
      <c r="G38" s="13">
        <f t="shared" si="3"/>
        <v>-0.10254521835343076</v>
      </c>
    </row>
    <row r="39" spans="2:8" x14ac:dyDescent="0.2">
      <c r="B39" s="9">
        <v>114</v>
      </c>
      <c r="C39" s="9">
        <v>1</v>
      </c>
      <c r="D39" s="13">
        <f t="shared" si="0"/>
        <v>-8.535800237116753E-3</v>
      </c>
      <c r="E39" s="13">
        <f t="shared" si="1"/>
        <v>-8.535800237116753E-3</v>
      </c>
      <c r="F39" s="13">
        <f t="shared" si="2"/>
        <v>0.4978660628972395</v>
      </c>
      <c r="G39" s="13">
        <f t="shared" si="3"/>
        <v>-0.69742418813656615</v>
      </c>
    </row>
    <row r="40" spans="2:8" x14ac:dyDescent="0.2">
      <c r="B40" s="9">
        <v>119</v>
      </c>
      <c r="C40" s="9">
        <v>1</v>
      </c>
      <c r="D40" s="13">
        <f t="shared" si="0"/>
        <v>0.13845607513937752</v>
      </c>
      <c r="E40" s="13">
        <f t="shared" si="1"/>
        <v>0.13845607513937752</v>
      </c>
      <c r="F40" s="13">
        <f t="shared" si="2"/>
        <v>0.53455882844333258</v>
      </c>
      <c r="G40" s="13">
        <f t="shared" si="3"/>
        <v>-0.62631349200409925</v>
      </c>
    </row>
    <row r="41" spans="2:8" x14ac:dyDescent="0.2">
      <c r="B41" s="9">
        <v>259</v>
      </c>
      <c r="C41" s="9">
        <v>1</v>
      </c>
      <c r="D41" s="13">
        <f t="shared" si="0"/>
        <v>4.2542285856812114</v>
      </c>
      <c r="E41" s="13">
        <f t="shared" si="1"/>
        <v>4.2542285856812114</v>
      </c>
      <c r="F41" s="13">
        <f t="shared" si="2"/>
        <v>0.98599488553510106</v>
      </c>
      <c r="G41" s="13">
        <f t="shared" si="3"/>
        <v>-1.4104111477030605E-2</v>
      </c>
    </row>
    <row r="42" spans="2:8" x14ac:dyDescent="0.2">
      <c r="B42" s="9">
        <v>126</v>
      </c>
      <c r="C42" s="9">
        <v>1</v>
      </c>
      <c r="D42" s="13">
        <f t="shared" si="0"/>
        <v>0.34424470066646906</v>
      </c>
      <c r="E42" s="13">
        <f t="shared" si="1"/>
        <v>0.34424470066646906</v>
      </c>
      <c r="F42" s="13">
        <f t="shared" si="2"/>
        <v>0.58522124158741295</v>
      </c>
      <c r="G42" s="13">
        <f t="shared" si="3"/>
        <v>-0.53576531249866144</v>
      </c>
    </row>
    <row r="43" spans="2:8" x14ac:dyDescent="0.2">
      <c r="B43" s="9">
        <v>76</v>
      </c>
      <c r="C43" s="9">
        <v>0</v>
      </c>
      <c r="D43" s="13">
        <f t="shared" si="0"/>
        <v>-1.1256740530984719</v>
      </c>
      <c r="E43" s="13">
        <f t="shared" si="1"/>
        <v>-1.1256740530984719</v>
      </c>
      <c r="F43" s="13">
        <f t="shared" si="2"/>
        <v>0.24496032237050258</v>
      </c>
      <c r="G43" s="13">
        <f t="shared" si="3"/>
        <v>-0.28098497796232863</v>
      </c>
    </row>
    <row r="44" spans="2:8" x14ac:dyDescent="0.2">
      <c r="B44" s="9">
        <v>58</v>
      </c>
      <c r="C44" s="9">
        <v>0</v>
      </c>
      <c r="D44" s="13">
        <f t="shared" si="0"/>
        <v>-1.6548448044538506</v>
      </c>
      <c r="E44" s="13">
        <f t="shared" si="1"/>
        <v>-1.6548448044538506</v>
      </c>
      <c r="F44" s="13">
        <f t="shared" si="2"/>
        <v>0.16045523500520986</v>
      </c>
      <c r="G44" s="13">
        <f t="shared" si="3"/>
        <v>-0.17489548048559969</v>
      </c>
    </row>
    <row r="45" spans="2:8" x14ac:dyDescent="0.2">
      <c r="B45" s="9">
        <v>178</v>
      </c>
      <c r="C45" s="9">
        <v>1</v>
      </c>
      <c r="D45" s="13">
        <f t="shared" si="0"/>
        <v>1.8729602045820077</v>
      </c>
      <c r="E45" s="13">
        <f t="shared" si="1"/>
        <v>1.8729602045820077</v>
      </c>
      <c r="F45" s="13">
        <f t="shared" si="2"/>
        <v>0.86680042638794275</v>
      </c>
      <c r="G45" s="13">
        <f t="shared" si="3"/>
        <v>-0.14294651740964479</v>
      </c>
    </row>
    <row r="46" spans="2:8" x14ac:dyDescent="0.2">
      <c r="B46" s="9">
        <v>110</v>
      </c>
      <c r="C46" s="9">
        <v>0</v>
      </c>
      <c r="D46" s="13">
        <f t="shared" si="0"/>
        <v>-0.12612930053831217</v>
      </c>
      <c r="E46" s="13">
        <f t="shared" si="1"/>
        <v>-0.12612930053831217</v>
      </c>
      <c r="F46" s="13">
        <f t="shared" si="2"/>
        <v>0.46850941139985747</v>
      </c>
      <c r="G46" s="13">
        <f t="shared" si="3"/>
        <v>-0.63206978860029139</v>
      </c>
    </row>
    <row r="47" spans="2:8" x14ac:dyDescent="0.2">
      <c r="B47" s="9">
        <v>160</v>
      </c>
      <c r="C47" s="9">
        <v>1</v>
      </c>
      <c r="D47" s="13">
        <f t="shared" si="0"/>
        <v>1.3437894532266292</v>
      </c>
      <c r="E47" s="13">
        <f t="shared" si="1"/>
        <v>1.3437894532266292</v>
      </c>
      <c r="F47" s="13">
        <f t="shared" si="2"/>
        <v>0.7931124249458622</v>
      </c>
      <c r="G47" s="13">
        <f t="shared" si="3"/>
        <v>-0.23179029571137688</v>
      </c>
    </row>
    <row r="48" spans="2:8" x14ac:dyDescent="0.2">
      <c r="B48" s="9">
        <v>118</v>
      </c>
      <c r="C48" s="9">
        <v>0</v>
      </c>
      <c r="D48" s="13">
        <f t="shared" si="0"/>
        <v>0.10905770006407867</v>
      </c>
      <c r="E48" s="13">
        <f t="shared" si="1"/>
        <v>0.10905770006407867</v>
      </c>
      <c r="F48" s="13">
        <f t="shared" si="2"/>
        <v>0.52723743447756122</v>
      </c>
      <c r="G48" s="13">
        <f t="shared" si="3"/>
        <v>-0.74916199216181822</v>
      </c>
    </row>
    <row r="49" spans="2:7" x14ac:dyDescent="0.2">
      <c r="B49" s="9">
        <v>118</v>
      </c>
      <c r="C49" s="9">
        <v>1</v>
      </c>
      <c r="D49" s="13">
        <f t="shared" si="0"/>
        <v>0.10905770006407867</v>
      </c>
      <c r="E49" s="13">
        <f t="shared" si="1"/>
        <v>0.10905770006407867</v>
      </c>
      <c r="F49" s="13">
        <f t="shared" si="2"/>
        <v>0.52723743447756122</v>
      </c>
      <c r="G49" s="13">
        <f t="shared" si="3"/>
        <v>-0.64010429209773978</v>
      </c>
    </row>
    <row r="50" spans="2:7" x14ac:dyDescent="0.2">
      <c r="B50" s="9">
        <v>87</v>
      </c>
      <c r="C50" s="9">
        <v>1</v>
      </c>
      <c r="D50" s="13">
        <f t="shared" si="0"/>
        <v>-0.80229192727018495</v>
      </c>
      <c r="E50" s="13">
        <f t="shared" si="1"/>
        <v>-0.80229192727018495</v>
      </c>
      <c r="F50" s="13">
        <f t="shared" si="2"/>
        <v>0.30953546699245205</v>
      </c>
      <c r="G50" s="13">
        <f t="shared" si="3"/>
        <v>-1.1726825989400502</v>
      </c>
    </row>
    <row r="51" spans="2:7" x14ac:dyDescent="0.2">
      <c r="B51" s="9">
        <v>131</v>
      </c>
      <c r="C51" s="9">
        <v>0</v>
      </c>
      <c r="D51" s="13">
        <f t="shared" si="0"/>
        <v>0.49123657604296334</v>
      </c>
      <c r="E51" s="13">
        <f t="shared" si="1"/>
        <v>0.49123657604296334</v>
      </c>
      <c r="F51" s="13">
        <f t="shared" si="2"/>
        <v>0.62039769476237627</v>
      </c>
      <c r="G51" s="13">
        <f t="shared" si="3"/>
        <v>-0.96863113945757573</v>
      </c>
    </row>
    <row r="52" spans="2:7" x14ac:dyDescent="0.2">
      <c r="B52" s="9">
        <v>74</v>
      </c>
      <c r="C52" s="9">
        <v>0</v>
      </c>
      <c r="D52" s="13">
        <f t="shared" si="0"/>
        <v>-1.1844708032490696</v>
      </c>
      <c r="E52" s="13">
        <f t="shared" si="1"/>
        <v>-1.1844708032490696</v>
      </c>
      <c r="F52" s="13">
        <f t="shared" si="2"/>
        <v>0.23424928632185613</v>
      </c>
      <c r="G52" s="13">
        <f t="shared" si="3"/>
        <v>-0.26689860127080478</v>
      </c>
    </row>
    <row r="53" spans="2:7" x14ac:dyDescent="0.2">
      <c r="B53" s="9">
        <v>281</v>
      </c>
      <c r="C53" s="9">
        <v>1</v>
      </c>
      <c r="D53" s="13">
        <f t="shared" si="0"/>
        <v>4.9009928373377853</v>
      </c>
      <c r="E53" s="13">
        <f t="shared" si="1"/>
        <v>4.9009928373377853</v>
      </c>
      <c r="F53" s="13">
        <f t="shared" si="2"/>
        <v>0.99261573944890713</v>
      </c>
      <c r="G53" s="13">
        <f t="shared" si="3"/>
        <v>-7.4116591653673571E-3</v>
      </c>
    </row>
    <row r="54" spans="2:7" x14ac:dyDescent="0.2">
      <c r="B54" s="9">
        <v>102</v>
      </c>
      <c r="C54" s="9">
        <v>1</v>
      </c>
      <c r="D54" s="13">
        <f t="shared" si="0"/>
        <v>-0.36131630114070257</v>
      </c>
      <c r="E54" s="13">
        <f t="shared" si="1"/>
        <v>-0.36131630114070257</v>
      </c>
      <c r="F54" s="13">
        <f t="shared" si="2"/>
        <v>0.41064096394085048</v>
      </c>
      <c r="G54" s="13">
        <f t="shared" si="3"/>
        <v>-0.89003601332185067</v>
      </c>
    </row>
    <row r="55" spans="2:7" x14ac:dyDescent="0.2">
      <c r="B55" s="9">
        <v>62</v>
      </c>
      <c r="C55" s="9">
        <v>1</v>
      </c>
      <c r="D55" s="13">
        <f t="shared" si="0"/>
        <v>-1.5372513041526554</v>
      </c>
      <c r="E55" s="13">
        <f t="shared" si="1"/>
        <v>-1.5372513041526554</v>
      </c>
      <c r="F55" s="13">
        <f t="shared" si="2"/>
        <v>0.17693520959813147</v>
      </c>
      <c r="G55" s="13">
        <f t="shared" si="3"/>
        <v>-1.7319716608882196</v>
      </c>
    </row>
    <row r="56" spans="2:7" x14ac:dyDescent="0.2">
      <c r="B56" s="9">
        <v>150</v>
      </c>
      <c r="C56" s="9">
        <v>1</v>
      </c>
      <c r="D56" s="13">
        <f t="shared" si="0"/>
        <v>1.0498057024736407</v>
      </c>
      <c r="E56" s="13">
        <f t="shared" si="1"/>
        <v>1.0498057024736407</v>
      </c>
      <c r="F56" s="13">
        <f t="shared" si="2"/>
        <v>0.74073758697860836</v>
      </c>
      <c r="G56" s="13">
        <f t="shared" si="3"/>
        <v>-0.30010885003828031</v>
      </c>
    </row>
    <row r="57" spans="2:7" x14ac:dyDescent="0.2">
      <c r="B57" s="9">
        <v>101</v>
      </c>
      <c r="C57" s="9">
        <v>0</v>
      </c>
      <c r="D57" s="13">
        <f t="shared" si="0"/>
        <v>-0.39071467621600142</v>
      </c>
      <c r="E57" s="13">
        <f t="shared" si="1"/>
        <v>-0.39071467621600142</v>
      </c>
      <c r="F57" s="13">
        <f t="shared" si="2"/>
        <v>0.4035452687987216</v>
      </c>
      <c r="G57" s="13">
        <f t="shared" si="3"/>
        <v>-0.51675193101759243</v>
      </c>
    </row>
    <row r="58" spans="2:7" x14ac:dyDescent="0.2">
      <c r="B58" s="9">
        <v>93</v>
      </c>
      <c r="C58" s="9">
        <v>0</v>
      </c>
      <c r="D58" s="13">
        <f t="shared" si="0"/>
        <v>-0.62590167681839182</v>
      </c>
      <c r="E58" s="13">
        <f t="shared" si="1"/>
        <v>-0.62590167681839182</v>
      </c>
      <c r="F58" s="13">
        <f t="shared" si="2"/>
        <v>0.34844039996270743</v>
      </c>
      <c r="G58" s="13">
        <f t="shared" si="3"/>
        <v>-0.42838640534691386</v>
      </c>
    </row>
    <row r="59" spans="2:7" x14ac:dyDescent="0.2">
      <c r="B59" s="9">
        <v>79</v>
      </c>
      <c r="C59" s="9">
        <v>0</v>
      </c>
      <c r="D59" s="13">
        <f t="shared" si="0"/>
        <v>-1.0374789278725753</v>
      </c>
      <c r="E59" s="13">
        <f t="shared" si="1"/>
        <v>-1.0374789278725753</v>
      </c>
      <c r="F59" s="13">
        <f t="shared" si="2"/>
        <v>0.2616367293172982</v>
      </c>
      <c r="G59" s="13">
        <f t="shared" si="3"/>
        <v>-0.30331933879297862</v>
      </c>
    </row>
    <row r="60" spans="2:7" x14ac:dyDescent="0.2">
      <c r="B60" s="9">
        <v>102</v>
      </c>
      <c r="C60" s="9">
        <v>0</v>
      </c>
      <c r="D60" s="13">
        <f t="shared" si="0"/>
        <v>-0.36131630114070257</v>
      </c>
      <c r="E60" s="13">
        <f t="shared" si="1"/>
        <v>-0.36131630114070257</v>
      </c>
      <c r="F60" s="13">
        <f t="shared" si="2"/>
        <v>0.41064096394085048</v>
      </c>
      <c r="G60" s="13">
        <f t="shared" si="3"/>
        <v>-0.5287197121811481</v>
      </c>
    </row>
    <row r="61" spans="2:7" x14ac:dyDescent="0.2">
      <c r="B61" s="9">
        <v>228</v>
      </c>
      <c r="C61" s="9">
        <v>1</v>
      </c>
      <c r="D61" s="13">
        <f t="shared" si="0"/>
        <v>3.3428789583469487</v>
      </c>
      <c r="E61" s="13">
        <f t="shared" si="1"/>
        <v>3.3428789583469487</v>
      </c>
      <c r="F61" s="13">
        <f t="shared" si="2"/>
        <v>0.96587087263190852</v>
      </c>
      <c r="G61" s="13">
        <f t="shared" si="3"/>
        <v>-3.4725125928244178E-2</v>
      </c>
    </row>
    <row r="62" spans="2:7" x14ac:dyDescent="0.2">
      <c r="B62" s="9">
        <v>59</v>
      </c>
      <c r="C62" s="9">
        <v>0</v>
      </c>
      <c r="D62" s="13">
        <f t="shared" si="0"/>
        <v>-1.6254464293785518</v>
      </c>
      <c r="E62" s="13">
        <f t="shared" si="1"/>
        <v>-1.6254464293785518</v>
      </c>
      <c r="F62" s="13">
        <f t="shared" si="2"/>
        <v>0.16445511001279736</v>
      </c>
      <c r="G62" s="13">
        <f t="shared" si="3"/>
        <v>-0.17967120409891521</v>
      </c>
    </row>
    <row r="63" spans="2:7" x14ac:dyDescent="0.2">
      <c r="B63" s="9">
        <v>125</v>
      </c>
      <c r="C63" s="9">
        <v>0</v>
      </c>
      <c r="D63" s="13">
        <f t="shared" si="0"/>
        <v>0.31484632559117021</v>
      </c>
      <c r="E63" s="13">
        <f t="shared" si="1"/>
        <v>0.31484632559117021</v>
      </c>
      <c r="F63" s="13">
        <f t="shared" si="2"/>
        <v>0.57806775131186749</v>
      </c>
      <c r="G63" s="13">
        <f t="shared" si="3"/>
        <v>-0.86291052596774365</v>
      </c>
    </row>
    <row r="64" spans="2:7" x14ac:dyDescent="0.2">
      <c r="B64" s="9">
        <v>58</v>
      </c>
      <c r="C64" s="9">
        <v>0</v>
      </c>
      <c r="D64" s="13">
        <f t="shared" si="0"/>
        <v>-1.6548448044538506</v>
      </c>
      <c r="E64" s="13">
        <f t="shared" si="1"/>
        <v>-1.6548448044538506</v>
      </c>
      <c r="F64" s="13">
        <f t="shared" si="2"/>
        <v>0.16045523500520986</v>
      </c>
      <c r="G64" s="13">
        <f t="shared" si="3"/>
        <v>-0.17489548048559969</v>
      </c>
    </row>
    <row r="65" spans="2:7" x14ac:dyDescent="0.2">
      <c r="B65" s="9">
        <v>171</v>
      </c>
      <c r="C65" s="9">
        <v>1</v>
      </c>
      <c r="D65" s="13">
        <f t="shared" si="0"/>
        <v>1.6671715790549162</v>
      </c>
      <c r="E65" s="13">
        <f t="shared" si="1"/>
        <v>1.6671715790549162</v>
      </c>
      <c r="F65" s="13">
        <f t="shared" si="2"/>
        <v>0.84119835479554161</v>
      </c>
      <c r="G65" s="13">
        <f t="shared" si="3"/>
        <v>-0.17292779093826569</v>
      </c>
    </row>
    <row r="66" spans="2:7" x14ac:dyDescent="0.2">
      <c r="B66" s="9">
        <v>74</v>
      </c>
      <c r="C66" s="9">
        <v>0</v>
      </c>
      <c r="D66" s="13">
        <f t="shared" si="0"/>
        <v>-1.1844708032490696</v>
      </c>
      <c r="E66" s="13">
        <f t="shared" si="1"/>
        <v>-1.1844708032490696</v>
      </c>
      <c r="F66" s="13">
        <f t="shared" si="2"/>
        <v>0.23424928632185613</v>
      </c>
      <c r="G66" s="13">
        <f t="shared" si="3"/>
        <v>-0.26689860127080478</v>
      </c>
    </row>
    <row r="67" spans="2:7" x14ac:dyDescent="0.2">
      <c r="B67" s="9">
        <v>159</v>
      </c>
      <c r="C67" s="9">
        <v>1</v>
      </c>
      <c r="D67" s="13">
        <f t="shared" si="0"/>
        <v>1.3143910781513299</v>
      </c>
      <c r="E67" s="13">
        <f t="shared" si="1"/>
        <v>1.3143910781513299</v>
      </c>
      <c r="F67" s="13">
        <f t="shared" si="2"/>
        <v>0.78824701447389833</v>
      </c>
      <c r="G67" s="13">
        <f t="shared" si="3"/>
        <v>-0.23794376810121751</v>
      </c>
    </row>
    <row r="68" spans="2:7" x14ac:dyDescent="0.2">
      <c r="B68" s="9">
        <v>97</v>
      </c>
      <c r="C68" s="9">
        <v>0</v>
      </c>
      <c r="D68" s="13">
        <f t="shared" ref="D68:D131" si="4">$J$3+$J$4*B68</f>
        <v>-0.50830817651719684</v>
      </c>
      <c r="E68" s="13">
        <f t="shared" ref="E68:E131" si="5">MIN(MAX(D68,-35),35)</f>
        <v>-0.50830817651719684</v>
      </c>
      <c r="F68" s="13">
        <f t="shared" ref="F68:F131" si="6">1/(1+EXP(-E68))</f>
        <v>0.3755902121157117</v>
      </c>
      <c r="G68" s="13">
        <f t="shared" ref="G68:G131" si="7">C68*LN(F68)+(1-C68)*LN(1-F68)</f>
        <v>-0.47094841480022381</v>
      </c>
    </row>
    <row r="69" spans="2:7" x14ac:dyDescent="0.2">
      <c r="B69" s="9">
        <v>62</v>
      </c>
      <c r="C69" s="9">
        <v>0</v>
      </c>
      <c r="D69" s="13">
        <f t="shared" si="4"/>
        <v>-1.5372513041526554</v>
      </c>
      <c r="E69" s="13">
        <f t="shared" si="5"/>
        <v>-1.5372513041526554</v>
      </c>
      <c r="F69" s="13">
        <f t="shared" si="6"/>
        <v>0.17693520959813147</v>
      </c>
      <c r="G69" s="13">
        <f t="shared" si="7"/>
        <v>-0.19472035673556429</v>
      </c>
    </row>
    <row r="70" spans="2:7" x14ac:dyDescent="0.2">
      <c r="B70" s="9">
        <v>59</v>
      </c>
      <c r="C70" s="9">
        <v>0</v>
      </c>
      <c r="D70" s="13">
        <f t="shared" si="4"/>
        <v>-1.6254464293785518</v>
      </c>
      <c r="E70" s="13">
        <f t="shared" si="5"/>
        <v>-1.6254464293785518</v>
      </c>
      <c r="F70" s="13">
        <f t="shared" si="6"/>
        <v>0.16445511001279736</v>
      </c>
      <c r="G70" s="13">
        <f t="shared" si="7"/>
        <v>-0.17967120409891521</v>
      </c>
    </row>
    <row r="71" spans="2:7" x14ac:dyDescent="0.2">
      <c r="B71" s="9">
        <v>68</v>
      </c>
      <c r="C71" s="9">
        <v>1</v>
      </c>
      <c r="D71" s="13">
        <f t="shared" si="4"/>
        <v>-1.3608610537008625</v>
      </c>
      <c r="E71" s="13">
        <f t="shared" si="5"/>
        <v>-1.3608610537008625</v>
      </c>
      <c r="F71" s="13">
        <f t="shared" si="6"/>
        <v>0.20410039413540573</v>
      </c>
      <c r="G71" s="13">
        <f t="shared" si="7"/>
        <v>-1.5891432780785124</v>
      </c>
    </row>
    <row r="72" spans="2:7" x14ac:dyDescent="0.2">
      <c r="B72" s="9">
        <v>69</v>
      </c>
      <c r="C72" s="9">
        <v>0</v>
      </c>
      <c r="D72" s="13">
        <f t="shared" si="4"/>
        <v>-1.3314626786255634</v>
      </c>
      <c r="E72" s="13">
        <f t="shared" si="5"/>
        <v>-1.3314626786255634</v>
      </c>
      <c r="F72" s="13">
        <f t="shared" si="6"/>
        <v>0.20891752394219537</v>
      </c>
      <c r="G72" s="13">
        <f t="shared" si="7"/>
        <v>-0.23435304856177394</v>
      </c>
    </row>
    <row r="73" spans="2:7" x14ac:dyDescent="0.2">
      <c r="B73" s="9">
        <v>47</v>
      </c>
      <c r="C73" s="9">
        <v>0</v>
      </c>
      <c r="D73" s="13">
        <f t="shared" si="4"/>
        <v>-1.9782269302821376</v>
      </c>
      <c r="E73" s="13">
        <f t="shared" si="5"/>
        <v>-1.9782269302821376</v>
      </c>
      <c r="F73" s="13">
        <f t="shared" si="6"/>
        <v>0.12150797509002503</v>
      </c>
      <c r="G73" s="13">
        <f t="shared" si="7"/>
        <v>-0.12954844947248595</v>
      </c>
    </row>
    <row r="74" spans="2:7" x14ac:dyDescent="0.2">
      <c r="B74" s="9">
        <v>276</v>
      </c>
      <c r="C74" s="9">
        <v>1</v>
      </c>
      <c r="D74" s="13">
        <f t="shared" si="4"/>
        <v>4.7540009619612924</v>
      </c>
      <c r="E74" s="13">
        <f t="shared" si="5"/>
        <v>4.7540009619612924</v>
      </c>
      <c r="F74" s="13">
        <f t="shared" si="6"/>
        <v>0.9914564716050287</v>
      </c>
      <c r="G74" s="13">
        <f t="shared" si="7"/>
        <v>-8.5802335442041345E-3</v>
      </c>
    </row>
    <row r="75" spans="2:7" x14ac:dyDescent="0.2">
      <c r="B75" s="9">
        <v>44</v>
      </c>
      <c r="C75" s="9">
        <v>0</v>
      </c>
      <c r="D75" s="13">
        <f t="shared" si="4"/>
        <v>-2.0664220555080339</v>
      </c>
      <c r="E75" s="13">
        <f t="shared" si="5"/>
        <v>-2.0664220555080339</v>
      </c>
      <c r="F75" s="13">
        <f t="shared" si="6"/>
        <v>0.11240351162908373</v>
      </c>
      <c r="G75" s="13">
        <f t="shared" si="7"/>
        <v>-0.1192380442509067</v>
      </c>
    </row>
    <row r="76" spans="2:7" x14ac:dyDescent="0.2">
      <c r="B76" s="9">
        <v>152</v>
      </c>
      <c r="C76" s="9">
        <v>1</v>
      </c>
      <c r="D76" s="13">
        <f t="shared" si="4"/>
        <v>1.1086024526242384</v>
      </c>
      <c r="E76" s="13">
        <f t="shared" si="5"/>
        <v>1.1086024526242384</v>
      </c>
      <c r="F76" s="13">
        <f t="shared" si="6"/>
        <v>0.75186847361236819</v>
      </c>
      <c r="G76" s="13">
        <f t="shared" si="7"/>
        <v>-0.28519387244066768</v>
      </c>
    </row>
    <row r="77" spans="2:7" x14ac:dyDescent="0.2">
      <c r="B77" s="9">
        <v>130</v>
      </c>
      <c r="C77" s="9">
        <v>0</v>
      </c>
      <c r="D77" s="13">
        <f t="shared" si="4"/>
        <v>0.46183820096766448</v>
      </c>
      <c r="E77" s="13">
        <f t="shared" si="5"/>
        <v>0.46183820096766448</v>
      </c>
      <c r="F77" s="13">
        <f t="shared" si="6"/>
        <v>0.61345015780868073</v>
      </c>
      <c r="G77" s="13">
        <f t="shared" si="7"/>
        <v>-0.95049446146481364</v>
      </c>
    </row>
    <row r="78" spans="2:7" x14ac:dyDescent="0.2">
      <c r="B78" s="9">
        <v>85</v>
      </c>
      <c r="C78" s="9">
        <v>1</v>
      </c>
      <c r="D78" s="13">
        <f t="shared" si="4"/>
        <v>-0.86108867742078266</v>
      </c>
      <c r="E78" s="13">
        <f t="shared" si="5"/>
        <v>-0.86108867742078266</v>
      </c>
      <c r="F78" s="13">
        <f t="shared" si="6"/>
        <v>0.29711193993692098</v>
      </c>
      <c r="G78" s="13">
        <f t="shared" si="7"/>
        <v>-1.2136463090446936</v>
      </c>
    </row>
    <row r="79" spans="2:7" x14ac:dyDescent="0.2">
      <c r="B79" s="9">
        <v>78</v>
      </c>
      <c r="C79" s="9">
        <v>1</v>
      </c>
      <c r="D79" s="13">
        <f t="shared" si="4"/>
        <v>-1.0668773029478742</v>
      </c>
      <c r="E79" s="13">
        <f t="shared" si="5"/>
        <v>-1.0668773029478742</v>
      </c>
      <c r="F79" s="13">
        <f t="shared" si="6"/>
        <v>0.25599738825316931</v>
      </c>
      <c r="G79" s="13">
        <f t="shared" si="7"/>
        <v>-1.3625880366906742</v>
      </c>
    </row>
    <row r="80" spans="2:7" x14ac:dyDescent="0.2">
      <c r="B80" s="9">
        <v>93</v>
      </c>
      <c r="C80" s="9">
        <v>1</v>
      </c>
      <c r="D80" s="13">
        <f t="shared" si="4"/>
        <v>-0.62590167681839182</v>
      </c>
      <c r="E80" s="13">
        <f t="shared" si="5"/>
        <v>-0.62590167681839182</v>
      </c>
      <c r="F80" s="13">
        <f t="shared" si="6"/>
        <v>0.34844039996270743</v>
      </c>
      <c r="G80" s="13">
        <f t="shared" si="7"/>
        <v>-1.0542880821653056</v>
      </c>
    </row>
    <row r="81" spans="2:7" x14ac:dyDescent="0.2">
      <c r="B81" s="9">
        <v>43</v>
      </c>
      <c r="C81" s="9">
        <v>0</v>
      </c>
      <c r="D81" s="13">
        <f t="shared" si="4"/>
        <v>-2.0958204305833332</v>
      </c>
      <c r="E81" s="13">
        <f t="shared" si="5"/>
        <v>-2.0958204305833332</v>
      </c>
      <c r="F81" s="13">
        <f t="shared" si="6"/>
        <v>0.10950371740879694</v>
      </c>
      <c r="G81" s="13">
        <f t="shared" si="7"/>
        <v>-0.11597635077971567</v>
      </c>
    </row>
    <row r="82" spans="2:7" x14ac:dyDescent="0.2">
      <c r="B82" s="9">
        <v>38</v>
      </c>
      <c r="C82" s="9">
        <v>0</v>
      </c>
      <c r="D82" s="13">
        <f t="shared" si="4"/>
        <v>-2.2428123059598271</v>
      </c>
      <c r="E82" s="13">
        <f t="shared" si="5"/>
        <v>-2.2428123059598271</v>
      </c>
      <c r="F82" s="13">
        <f t="shared" si="6"/>
        <v>9.5971266447731171E-2</v>
      </c>
      <c r="G82" s="13">
        <f t="shared" si="7"/>
        <v>-0.10089413419213759</v>
      </c>
    </row>
    <row r="83" spans="2:7" x14ac:dyDescent="0.2">
      <c r="B83" s="9">
        <v>220</v>
      </c>
      <c r="C83" s="9">
        <v>1</v>
      </c>
      <c r="D83" s="13">
        <f t="shared" si="4"/>
        <v>3.1076919577445579</v>
      </c>
      <c r="E83" s="13">
        <f t="shared" si="5"/>
        <v>3.1076919577445579</v>
      </c>
      <c r="F83" s="13">
        <f t="shared" si="6"/>
        <v>0.95720891805682806</v>
      </c>
      <c r="G83" s="13">
        <f t="shared" si="7"/>
        <v>-4.3733606174742479E-2</v>
      </c>
    </row>
    <row r="84" spans="2:7" x14ac:dyDescent="0.2">
      <c r="B84" s="9">
        <v>148</v>
      </c>
      <c r="C84" s="9">
        <v>1</v>
      </c>
      <c r="D84" s="13">
        <f t="shared" si="4"/>
        <v>0.99100895232304298</v>
      </c>
      <c r="E84" s="13">
        <f t="shared" si="5"/>
        <v>0.99100895232304298</v>
      </c>
      <c r="F84" s="13">
        <f t="shared" si="6"/>
        <v>0.72928716325535869</v>
      </c>
      <c r="G84" s="13">
        <f t="shared" si="7"/>
        <v>-0.31568771060666978</v>
      </c>
    </row>
    <row r="85" spans="2:7" x14ac:dyDescent="0.2">
      <c r="B85" s="9">
        <v>85</v>
      </c>
      <c r="C85" s="9">
        <v>0</v>
      </c>
      <c r="D85" s="13">
        <f t="shared" si="4"/>
        <v>-0.86108867742078266</v>
      </c>
      <c r="E85" s="13">
        <f t="shared" si="5"/>
        <v>-0.86108867742078266</v>
      </c>
      <c r="F85" s="13">
        <f t="shared" si="6"/>
        <v>0.29711193993692098</v>
      </c>
      <c r="G85" s="13">
        <f t="shared" si="7"/>
        <v>-0.35255763162391102</v>
      </c>
    </row>
    <row r="86" spans="2:7" x14ac:dyDescent="0.2">
      <c r="B86" s="9">
        <v>76</v>
      </c>
      <c r="C86" s="9">
        <v>0</v>
      </c>
      <c r="D86" s="13">
        <f t="shared" si="4"/>
        <v>-1.1256740530984719</v>
      </c>
      <c r="E86" s="13">
        <f t="shared" si="5"/>
        <v>-1.1256740530984719</v>
      </c>
      <c r="F86" s="13">
        <f t="shared" si="6"/>
        <v>0.24496032237050258</v>
      </c>
      <c r="G86" s="13">
        <f t="shared" si="7"/>
        <v>-0.28098497796232863</v>
      </c>
    </row>
    <row r="87" spans="2:7" x14ac:dyDescent="0.2">
      <c r="B87" s="9">
        <v>111</v>
      </c>
      <c r="C87" s="9">
        <v>0</v>
      </c>
      <c r="D87" s="13">
        <f t="shared" si="4"/>
        <v>-9.6730925463013318E-2</v>
      </c>
      <c r="E87" s="13">
        <f t="shared" si="5"/>
        <v>-9.6730925463013318E-2</v>
      </c>
      <c r="F87" s="13">
        <f t="shared" si="6"/>
        <v>0.47583610723412062</v>
      </c>
      <c r="G87" s="13">
        <f t="shared" si="7"/>
        <v>-0.64595087111023386</v>
      </c>
    </row>
    <row r="88" spans="2:7" x14ac:dyDescent="0.2">
      <c r="B88" s="9">
        <v>74</v>
      </c>
      <c r="C88" s="9">
        <v>1</v>
      </c>
      <c r="D88" s="13">
        <f t="shared" si="4"/>
        <v>-1.1844708032490696</v>
      </c>
      <c r="E88" s="13">
        <f t="shared" si="5"/>
        <v>-1.1844708032490696</v>
      </c>
      <c r="F88" s="13">
        <f t="shared" si="6"/>
        <v>0.23424928632185613</v>
      </c>
      <c r="G88" s="13">
        <f t="shared" si="7"/>
        <v>-1.4513694045198746</v>
      </c>
    </row>
    <row r="89" spans="2:7" x14ac:dyDescent="0.2">
      <c r="B89" s="9">
        <v>430</v>
      </c>
      <c r="C89" s="9">
        <v>1</v>
      </c>
      <c r="D89" s="13">
        <f t="shared" si="4"/>
        <v>9.2813507235573098</v>
      </c>
      <c r="E89" s="13">
        <f t="shared" si="5"/>
        <v>9.2813507235573098</v>
      </c>
      <c r="F89" s="13">
        <f t="shared" si="6"/>
        <v>0.9999068634502174</v>
      </c>
      <c r="G89" s="13">
        <f t="shared" si="7"/>
        <v>-9.3140887260375271E-5</v>
      </c>
    </row>
    <row r="90" spans="2:7" x14ac:dyDescent="0.2">
      <c r="B90" s="9">
        <v>83</v>
      </c>
      <c r="C90" s="9">
        <v>0</v>
      </c>
      <c r="D90" s="13">
        <f t="shared" si="4"/>
        <v>-0.91988542757137992</v>
      </c>
      <c r="E90" s="13">
        <f t="shared" si="5"/>
        <v>-0.91988542757137992</v>
      </c>
      <c r="F90" s="13">
        <f t="shared" si="6"/>
        <v>0.28498123979622203</v>
      </c>
      <c r="G90" s="13">
        <f t="shared" si="7"/>
        <v>-0.33544649858509901</v>
      </c>
    </row>
    <row r="91" spans="2:7" x14ac:dyDescent="0.2">
      <c r="B91" s="9">
        <v>97</v>
      </c>
      <c r="C91" s="9">
        <v>1</v>
      </c>
      <c r="D91" s="13">
        <f t="shared" si="4"/>
        <v>-0.50830817651719684</v>
      </c>
      <c r="E91" s="13">
        <f t="shared" si="5"/>
        <v>-0.50830817651719684</v>
      </c>
      <c r="F91" s="13">
        <f t="shared" si="6"/>
        <v>0.3755902121157117</v>
      </c>
      <c r="G91" s="13">
        <f t="shared" si="7"/>
        <v>-0.97925659131742049</v>
      </c>
    </row>
    <row r="92" spans="2:7" x14ac:dyDescent="0.2">
      <c r="B92" s="9">
        <v>113</v>
      </c>
      <c r="C92" s="9">
        <v>1</v>
      </c>
      <c r="D92" s="13">
        <f t="shared" si="4"/>
        <v>-3.7934175312415608E-2</v>
      </c>
      <c r="E92" s="13">
        <f t="shared" si="5"/>
        <v>-3.7934175312415608E-2</v>
      </c>
      <c r="F92" s="13">
        <f t="shared" si="6"/>
        <v>0.4905175932445448</v>
      </c>
      <c r="G92" s="13">
        <f t="shared" si="7"/>
        <v>-0.71229413263923658</v>
      </c>
    </row>
    <row r="93" spans="2:7" x14ac:dyDescent="0.2">
      <c r="B93" s="9">
        <v>57</v>
      </c>
      <c r="C93" s="9">
        <v>0</v>
      </c>
      <c r="D93" s="13">
        <f t="shared" si="4"/>
        <v>-1.6842431795291495</v>
      </c>
      <c r="E93" s="13">
        <f t="shared" si="5"/>
        <v>-1.6842431795291495</v>
      </c>
      <c r="F93" s="13">
        <f t="shared" si="6"/>
        <v>0.15653441914964444</v>
      </c>
      <c r="G93" s="13">
        <f t="shared" si="7"/>
        <v>-0.17023618298532925</v>
      </c>
    </row>
    <row r="94" spans="2:7" x14ac:dyDescent="0.2">
      <c r="B94" s="9">
        <v>134</v>
      </c>
      <c r="C94" s="9">
        <v>0</v>
      </c>
      <c r="D94" s="13">
        <f t="shared" si="4"/>
        <v>0.5794317012688599</v>
      </c>
      <c r="E94" s="13">
        <f t="shared" si="5"/>
        <v>0.5794317012688599</v>
      </c>
      <c r="F94" s="13">
        <f t="shared" si="6"/>
        <v>0.64093663032365589</v>
      </c>
      <c r="G94" s="13">
        <f t="shared" si="7"/>
        <v>-1.0242563888668856</v>
      </c>
    </row>
    <row r="95" spans="2:7" x14ac:dyDescent="0.2">
      <c r="B95" s="9">
        <v>111</v>
      </c>
      <c r="C95" s="9">
        <v>0</v>
      </c>
      <c r="D95" s="13">
        <f t="shared" si="4"/>
        <v>-9.6730925463013318E-2</v>
      </c>
      <c r="E95" s="13">
        <f t="shared" si="5"/>
        <v>-9.6730925463013318E-2</v>
      </c>
      <c r="F95" s="13">
        <f t="shared" si="6"/>
        <v>0.47583610723412062</v>
      </c>
      <c r="G95" s="13">
        <f t="shared" si="7"/>
        <v>-0.64595087111023386</v>
      </c>
    </row>
    <row r="96" spans="2:7" x14ac:dyDescent="0.2">
      <c r="B96" s="9">
        <v>217</v>
      </c>
      <c r="C96" s="9">
        <v>1</v>
      </c>
      <c r="D96" s="13">
        <f t="shared" si="4"/>
        <v>3.0194968325186617</v>
      </c>
      <c r="E96" s="13">
        <f t="shared" si="5"/>
        <v>3.0194968325186617</v>
      </c>
      <c r="F96" s="13">
        <f t="shared" si="6"/>
        <v>0.95344719716979165</v>
      </c>
      <c r="G96" s="13">
        <f t="shared" si="7"/>
        <v>-4.7671233377759074E-2</v>
      </c>
    </row>
    <row r="97" spans="2:7" x14ac:dyDescent="0.2">
      <c r="B97" s="9">
        <v>182</v>
      </c>
      <c r="C97" s="9">
        <v>0</v>
      </c>
      <c r="D97" s="13">
        <f t="shared" si="4"/>
        <v>1.9905537048832032</v>
      </c>
      <c r="E97" s="13">
        <f t="shared" si="5"/>
        <v>1.9905537048832032</v>
      </c>
      <c r="F97" s="13">
        <f t="shared" si="6"/>
        <v>0.87980170450702688</v>
      </c>
      <c r="G97" s="13">
        <f t="shared" si="7"/>
        <v>-2.1186124375724811</v>
      </c>
    </row>
    <row r="98" spans="2:7" x14ac:dyDescent="0.2">
      <c r="B98" s="9">
        <v>49</v>
      </c>
      <c r="C98" s="9">
        <v>0</v>
      </c>
      <c r="D98" s="13">
        <f t="shared" si="4"/>
        <v>-1.9194301801315401</v>
      </c>
      <c r="E98" s="13">
        <f t="shared" si="5"/>
        <v>-1.9194301801315401</v>
      </c>
      <c r="F98" s="13">
        <f t="shared" si="6"/>
        <v>0.12792512210960133</v>
      </c>
      <c r="G98" s="13">
        <f t="shared" si="7"/>
        <v>-0.13687998961933565</v>
      </c>
    </row>
    <row r="99" spans="2:7" x14ac:dyDescent="0.2">
      <c r="B99" s="9">
        <v>543</v>
      </c>
      <c r="C99" s="9">
        <v>1</v>
      </c>
      <c r="D99" s="13">
        <f t="shared" si="4"/>
        <v>12.603367107066077</v>
      </c>
      <c r="E99" s="13">
        <f t="shared" si="5"/>
        <v>12.603367107066077</v>
      </c>
      <c r="F99" s="13">
        <f t="shared" si="6"/>
        <v>0.99999663933090288</v>
      </c>
      <c r="G99" s="13">
        <f t="shared" si="7"/>
        <v>-3.3606747441798934E-6</v>
      </c>
    </row>
    <row r="100" spans="2:7" x14ac:dyDescent="0.2">
      <c r="B100" s="9">
        <v>330</v>
      </c>
      <c r="C100" s="9">
        <v>1</v>
      </c>
      <c r="D100" s="13">
        <f t="shared" si="4"/>
        <v>6.3415132160274279</v>
      </c>
      <c r="E100" s="13">
        <f t="shared" si="5"/>
        <v>6.3415132160274279</v>
      </c>
      <c r="F100" s="13">
        <f t="shared" si="6"/>
        <v>0.99824146341333142</v>
      </c>
      <c r="G100" s="13">
        <f t="shared" si="7"/>
        <v>-1.760084627255453E-3</v>
      </c>
    </row>
    <row r="101" spans="2:7" x14ac:dyDescent="0.2">
      <c r="B101" s="9">
        <v>59</v>
      </c>
      <c r="C101" s="9">
        <v>0</v>
      </c>
      <c r="D101" s="13">
        <f t="shared" si="4"/>
        <v>-1.6254464293785518</v>
      </c>
      <c r="E101" s="13">
        <f t="shared" si="5"/>
        <v>-1.6254464293785518</v>
      </c>
      <c r="F101" s="13">
        <f t="shared" si="6"/>
        <v>0.16445511001279736</v>
      </c>
      <c r="G101" s="13">
        <f t="shared" si="7"/>
        <v>-0.17967120409891521</v>
      </c>
    </row>
    <row r="102" spans="2:7" x14ac:dyDescent="0.2">
      <c r="B102" s="9">
        <v>287</v>
      </c>
      <c r="C102" s="9">
        <v>1</v>
      </c>
      <c r="D102" s="13">
        <f t="shared" si="4"/>
        <v>5.0773830877895794</v>
      </c>
      <c r="E102" s="13">
        <f t="shared" si="5"/>
        <v>5.0773830877895794</v>
      </c>
      <c r="F102" s="13">
        <f t="shared" si="6"/>
        <v>0.99380244196849765</v>
      </c>
      <c r="G102" s="13">
        <f t="shared" si="7"/>
        <v>-6.2168426137785421E-3</v>
      </c>
    </row>
    <row r="103" spans="2:7" x14ac:dyDescent="0.2">
      <c r="B103" s="9">
        <v>51</v>
      </c>
      <c r="C103" s="9">
        <v>0</v>
      </c>
      <c r="D103" s="13">
        <f t="shared" si="4"/>
        <v>-1.8606334299809424</v>
      </c>
      <c r="E103" s="13">
        <f t="shared" si="5"/>
        <v>-1.8606334299809424</v>
      </c>
      <c r="F103" s="13">
        <f t="shared" si="6"/>
        <v>0.13462923761416015</v>
      </c>
      <c r="G103" s="13">
        <f t="shared" si="7"/>
        <v>-0.14459723684893169</v>
      </c>
    </row>
    <row r="104" spans="2:7" x14ac:dyDescent="0.2">
      <c r="B104" s="9">
        <v>136</v>
      </c>
      <c r="C104" s="9">
        <v>1</v>
      </c>
      <c r="D104" s="13">
        <f t="shared" si="4"/>
        <v>0.63822845141945717</v>
      </c>
      <c r="E104" s="13">
        <f t="shared" si="5"/>
        <v>0.63822845141945717</v>
      </c>
      <c r="F104" s="13">
        <f t="shared" si="6"/>
        <v>0.65435288991598584</v>
      </c>
      <c r="G104" s="13">
        <f t="shared" si="7"/>
        <v>-0.42410848602217072</v>
      </c>
    </row>
    <row r="105" spans="2:7" x14ac:dyDescent="0.2">
      <c r="B105" s="9">
        <v>74</v>
      </c>
      <c r="C105" s="9">
        <v>0</v>
      </c>
      <c r="D105" s="13">
        <f t="shared" si="4"/>
        <v>-1.1844708032490696</v>
      </c>
      <c r="E105" s="13">
        <f t="shared" si="5"/>
        <v>-1.1844708032490696</v>
      </c>
      <c r="F105" s="13">
        <f t="shared" si="6"/>
        <v>0.23424928632185613</v>
      </c>
      <c r="G105" s="13">
        <f t="shared" si="7"/>
        <v>-0.26689860127080478</v>
      </c>
    </row>
    <row r="106" spans="2:7" x14ac:dyDescent="0.2">
      <c r="B106" s="9">
        <v>57</v>
      </c>
      <c r="C106" s="9">
        <v>0</v>
      </c>
      <c r="D106" s="13">
        <f t="shared" si="4"/>
        <v>-1.6842431795291495</v>
      </c>
      <c r="E106" s="13">
        <f t="shared" si="5"/>
        <v>-1.6842431795291495</v>
      </c>
      <c r="F106" s="13">
        <f t="shared" si="6"/>
        <v>0.15653441914964444</v>
      </c>
      <c r="G106" s="13">
        <f t="shared" si="7"/>
        <v>-0.17023618298532925</v>
      </c>
    </row>
    <row r="107" spans="2:7" x14ac:dyDescent="0.2">
      <c r="B107" s="9">
        <v>181</v>
      </c>
      <c r="C107" s="9">
        <v>1</v>
      </c>
      <c r="D107" s="13">
        <f t="shared" si="4"/>
        <v>1.9611553298079039</v>
      </c>
      <c r="E107" s="13">
        <f t="shared" si="5"/>
        <v>1.9611553298079039</v>
      </c>
      <c r="F107" s="13">
        <f t="shared" si="6"/>
        <v>0.87665793123617675</v>
      </c>
      <c r="G107" s="13">
        <f t="shared" si="7"/>
        <v>-0.13163840689746131</v>
      </c>
    </row>
    <row r="108" spans="2:7" x14ac:dyDescent="0.2">
      <c r="B108" s="9">
        <v>21</v>
      </c>
      <c r="C108" s="9">
        <v>0</v>
      </c>
      <c r="D108" s="13">
        <f t="shared" si="4"/>
        <v>-2.7425846822399071</v>
      </c>
      <c r="E108" s="13">
        <f t="shared" si="5"/>
        <v>-2.7425846822399071</v>
      </c>
      <c r="F108" s="13">
        <f t="shared" si="6"/>
        <v>6.0506808144853326E-2</v>
      </c>
      <c r="G108" s="13">
        <f t="shared" si="7"/>
        <v>-6.2414706716718442E-2</v>
      </c>
    </row>
    <row r="109" spans="2:7" x14ac:dyDescent="0.2">
      <c r="B109" s="9">
        <v>35</v>
      </c>
      <c r="C109" s="9">
        <v>0</v>
      </c>
      <c r="D109" s="13">
        <f t="shared" si="4"/>
        <v>-2.3310074311857232</v>
      </c>
      <c r="E109" s="13">
        <f t="shared" si="5"/>
        <v>-2.3310074311857232</v>
      </c>
      <c r="F109" s="13">
        <f t="shared" si="6"/>
        <v>8.858728996197901E-2</v>
      </c>
      <c r="G109" s="13">
        <f t="shared" si="7"/>
        <v>-9.2759454629645771E-2</v>
      </c>
    </row>
    <row r="110" spans="2:7" x14ac:dyDescent="0.2">
      <c r="B110" s="9">
        <v>179</v>
      </c>
      <c r="C110" s="9">
        <v>0</v>
      </c>
      <c r="D110" s="13">
        <f t="shared" si="4"/>
        <v>1.902358579657307</v>
      </c>
      <c r="E110" s="13">
        <f t="shared" si="5"/>
        <v>1.902358579657307</v>
      </c>
      <c r="F110" s="13">
        <f t="shared" si="6"/>
        <v>0.8701582374860799</v>
      </c>
      <c r="G110" s="13">
        <f t="shared" si="7"/>
        <v>-2.0414387813614638</v>
      </c>
    </row>
    <row r="111" spans="2:7" x14ac:dyDescent="0.2">
      <c r="B111" s="9">
        <v>73</v>
      </c>
      <c r="C111" s="9">
        <v>0</v>
      </c>
      <c r="D111" s="13">
        <f t="shared" si="4"/>
        <v>-1.2138691783243685</v>
      </c>
      <c r="E111" s="13">
        <f t="shared" si="5"/>
        <v>-1.2138691783243685</v>
      </c>
      <c r="F111" s="13">
        <f t="shared" si="6"/>
        <v>0.22901716051863921</v>
      </c>
      <c r="G111" s="13">
        <f t="shared" si="7"/>
        <v>-0.26008916314853125</v>
      </c>
    </row>
    <row r="112" spans="2:7" x14ac:dyDescent="0.2">
      <c r="B112" s="9">
        <v>149</v>
      </c>
      <c r="C112" s="9">
        <v>1</v>
      </c>
      <c r="D112" s="13">
        <f t="shared" si="4"/>
        <v>1.0204073273983423</v>
      </c>
      <c r="E112" s="13">
        <f t="shared" si="5"/>
        <v>1.0204073273983423</v>
      </c>
      <c r="F112" s="13">
        <f t="shared" si="6"/>
        <v>0.73505193431159288</v>
      </c>
      <c r="G112" s="13">
        <f t="shared" si="7"/>
        <v>-0.30781412333818753</v>
      </c>
    </row>
    <row r="113" spans="2:7" x14ac:dyDescent="0.2">
      <c r="B113" s="9">
        <v>125</v>
      </c>
      <c r="C113" s="9">
        <v>0</v>
      </c>
      <c r="D113" s="13">
        <f t="shared" si="4"/>
        <v>0.31484632559117021</v>
      </c>
      <c r="E113" s="13">
        <f t="shared" si="5"/>
        <v>0.31484632559117021</v>
      </c>
      <c r="F113" s="13">
        <f t="shared" si="6"/>
        <v>0.57806775131186749</v>
      </c>
      <c r="G113" s="13">
        <f t="shared" si="7"/>
        <v>-0.86291052596774365</v>
      </c>
    </row>
    <row r="114" spans="2:7" x14ac:dyDescent="0.2">
      <c r="B114" s="9">
        <v>259</v>
      </c>
      <c r="C114" s="9">
        <v>1</v>
      </c>
      <c r="D114" s="13">
        <f t="shared" si="4"/>
        <v>4.2542285856812114</v>
      </c>
      <c r="E114" s="13">
        <f t="shared" si="5"/>
        <v>4.2542285856812114</v>
      </c>
      <c r="F114" s="13">
        <f t="shared" si="6"/>
        <v>0.98599488553510106</v>
      </c>
      <c r="G114" s="13">
        <f t="shared" si="7"/>
        <v>-1.4104111477030605E-2</v>
      </c>
    </row>
    <row r="115" spans="2:7" x14ac:dyDescent="0.2">
      <c r="B115" s="9">
        <v>120</v>
      </c>
      <c r="C115" s="9">
        <v>1</v>
      </c>
      <c r="D115" s="13">
        <f t="shared" si="4"/>
        <v>0.16785445021467638</v>
      </c>
      <c r="E115" s="13">
        <f t="shared" si="5"/>
        <v>0.16785445021467638</v>
      </c>
      <c r="F115" s="13">
        <f t="shared" si="6"/>
        <v>0.54186536189420986</v>
      </c>
      <c r="G115" s="13">
        <f t="shared" si="7"/>
        <v>-0.61273771819059375</v>
      </c>
    </row>
    <row r="116" spans="2:7" x14ac:dyDescent="0.2">
      <c r="B116" s="9">
        <v>40</v>
      </c>
      <c r="C116" s="9">
        <v>0</v>
      </c>
      <c r="D116" s="13">
        <f t="shared" si="4"/>
        <v>-2.1840155558092293</v>
      </c>
      <c r="E116" s="13">
        <f t="shared" si="5"/>
        <v>-2.1840155558092293</v>
      </c>
      <c r="F116" s="13">
        <f t="shared" si="6"/>
        <v>0.10119510904923174</v>
      </c>
      <c r="G116" s="13">
        <f t="shared" si="7"/>
        <v>-0.10668929704049916</v>
      </c>
    </row>
    <row r="117" spans="2:7" x14ac:dyDescent="0.2">
      <c r="B117" s="9">
        <v>81</v>
      </c>
      <c r="C117" s="9">
        <v>1</v>
      </c>
      <c r="D117" s="13">
        <f t="shared" si="4"/>
        <v>-0.97868217772197763</v>
      </c>
      <c r="E117" s="13">
        <f t="shared" si="5"/>
        <v>-0.97868217772197763</v>
      </c>
      <c r="F117" s="13">
        <f t="shared" si="6"/>
        <v>0.2731533466487624</v>
      </c>
      <c r="G117" s="13">
        <f t="shared" si="7"/>
        <v>-1.297721932160689</v>
      </c>
    </row>
    <row r="118" spans="2:7" x14ac:dyDescent="0.2">
      <c r="B118" s="9">
        <v>297</v>
      </c>
      <c r="C118" s="9">
        <v>1</v>
      </c>
      <c r="D118" s="13">
        <f t="shared" si="4"/>
        <v>5.371366838542567</v>
      </c>
      <c r="E118" s="13">
        <f t="shared" si="5"/>
        <v>5.371366838542567</v>
      </c>
      <c r="F118" s="13">
        <f t="shared" si="6"/>
        <v>0.99537372765949061</v>
      </c>
      <c r="G118" s="13">
        <f t="shared" si="7"/>
        <v>-4.6370066577719558E-3</v>
      </c>
    </row>
    <row r="119" spans="2:7" x14ac:dyDescent="0.2">
      <c r="B119" s="9">
        <v>133</v>
      </c>
      <c r="C119" s="9">
        <v>0</v>
      </c>
      <c r="D119" s="13">
        <f t="shared" si="4"/>
        <v>0.55003332619356105</v>
      </c>
      <c r="E119" s="13">
        <f t="shared" si="5"/>
        <v>0.55003332619356105</v>
      </c>
      <c r="F119" s="13">
        <f t="shared" si="6"/>
        <v>0.63414332290786235</v>
      </c>
      <c r="G119" s="13">
        <f t="shared" si="7"/>
        <v>-1.0055136149176251</v>
      </c>
    </row>
    <row r="120" spans="2:7" x14ac:dyDescent="0.2">
      <c r="B120" s="9">
        <v>119</v>
      </c>
      <c r="C120" s="9">
        <v>1</v>
      </c>
      <c r="D120" s="13">
        <f t="shared" si="4"/>
        <v>0.13845607513937752</v>
      </c>
      <c r="E120" s="13">
        <f t="shared" si="5"/>
        <v>0.13845607513937752</v>
      </c>
      <c r="F120" s="13">
        <f t="shared" si="6"/>
        <v>0.53455882844333258</v>
      </c>
      <c r="G120" s="13">
        <f t="shared" si="7"/>
        <v>-0.62631349200409925</v>
      </c>
    </row>
    <row r="121" spans="2:7" x14ac:dyDescent="0.2">
      <c r="B121" s="9">
        <v>227</v>
      </c>
      <c r="C121" s="9">
        <v>1</v>
      </c>
      <c r="D121" s="13">
        <f t="shared" si="4"/>
        <v>3.3134805832716503</v>
      </c>
      <c r="E121" s="13">
        <f t="shared" si="5"/>
        <v>3.3134805832716503</v>
      </c>
      <c r="F121" s="13">
        <f t="shared" si="6"/>
        <v>0.96488838971755819</v>
      </c>
      <c r="G121" s="13">
        <f t="shared" si="7"/>
        <v>-3.5742842655864707E-2</v>
      </c>
    </row>
    <row r="122" spans="2:7" x14ac:dyDescent="0.2">
      <c r="B122" s="9">
        <v>227</v>
      </c>
      <c r="C122" s="9">
        <v>1</v>
      </c>
      <c r="D122" s="13">
        <f t="shared" si="4"/>
        <v>3.3134805832716503</v>
      </c>
      <c r="E122" s="13">
        <f t="shared" si="5"/>
        <v>3.3134805832716503</v>
      </c>
      <c r="F122" s="13">
        <f t="shared" si="6"/>
        <v>0.96488838971755819</v>
      </c>
      <c r="G122" s="13">
        <f t="shared" si="7"/>
        <v>-3.5742842655864707E-2</v>
      </c>
    </row>
    <row r="123" spans="2:7" x14ac:dyDescent="0.2">
      <c r="B123" s="9">
        <v>85</v>
      </c>
      <c r="C123" s="9">
        <v>0</v>
      </c>
      <c r="D123" s="13">
        <f t="shared" si="4"/>
        <v>-0.86108867742078266</v>
      </c>
      <c r="E123" s="13">
        <f t="shared" si="5"/>
        <v>-0.86108867742078266</v>
      </c>
      <c r="F123" s="13">
        <f t="shared" si="6"/>
        <v>0.29711193993692098</v>
      </c>
      <c r="G123" s="13">
        <f t="shared" si="7"/>
        <v>-0.35255763162391102</v>
      </c>
    </row>
    <row r="124" spans="2:7" x14ac:dyDescent="0.2">
      <c r="B124" s="9">
        <v>67</v>
      </c>
      <c r="C124" s="9">
        <v>1</v>
      </c>
      <c r="D124" s="13">
        <f t="shared" si="4"/>
        <v>-1.3902594287761612</v>
      </c>
      <c r="E124" s="13">
        <f t="shared" si="5"/>
        <v>-1.3902594287761612</v>
      </c>
      <c r="F124" s="13">
        <f t="shared" si="6"/>
        <v>0.19936634375214723</v>
      </c>
      <c r="G124" s="13">
        <f t="shared" si="7"/>
        <v>-1.6126112233026995</v>
      </c>
    </row>
    <row r="125" spans="2:7" x14ac:dyDescent="0.2">
      <c r="B125" s="9">
        <v>140</v>
      </c>
      <c r="C125" s="9">
        <v>0</v>
      </c>
      <c r="D125" s="13">
        <f t="shared" si="4"/>
        <v>0.75582195172065303</v>
      </c>
      <c r="E125" s="13">
        <f t="shared" si="5"/>
        <v>0.75582195172065303</v>
      </c>
      <c r="F125" s="13">
        <f t="shared" si="6"/>
        <v>0.68044594777439971</v>
      </c>
      <c r="G125" s="13">
        <f t="shared" si="7"/>
        <v>-1.1408288419285397</v>
      </c>
    </row>
    <row r="126" spans="2:7" x14ac:dyDescent="0.2">
      <c r="B126" s="9">
        <v>98</v>
      </c>
      <c r="C126" s="9">
        <v>0</v>
      </c>
      <c r="D126" s="13">
        <f t="shared" si="4"/>
        <v>-0.47890980144189799</v>
      </c>
      <c r="E126" s="13">
        <f t="shared" si="5"/>
        <v>-0.47890980144189799</v>
      </c>
      <c r="F126" s="13">
        <f t="shared" si="6"/>
        <v>0.38250959276999896</v>
      </c>
      <c r="G126" s="13">
        <f t="shared" si="7"/>
        <v>-0.48209174545087258</v>
      </c>
    </row>
    <row r="127" spans="2:7" x14ac:dyDescent="0.2">
      <c r="B127" s="9">
        <v>160</v>
      </c>
      <c r="C127" s="9">
        <v>1</v>
      </c>
      <c r="D127" s="13">
        <f t="shared" si="4"/>
        <v>1.3437894532266292</v>
      </c>
      <c r="E127" s="13">
        <f t="shared" si="5"/>
        <v>1.3437894532266292</v>
      </c>
      <c r="F127" s="13">
        <f t="shared" si="6"/>
        <v>0.7931124249458622</v>
      </c>
      <c r="G127" s="13">
        <f t="shared" si="7"/>
        <v>-0.23179029571137688</v>
      </c>
    </row>
    <row r="128" spans="2:7" x14ac:dyDescent="0.2">
      <c r="B128" s="9">
        <v>26</v>
      </c>
      <c r="C128" s="9">
        <v>0</v>
      </c>
      <c r="D128" s="13">
        <f t="shared" si="4"/>
        <v>-2.5955928068634129</v>
      </c>
      <c r="E128" s="13">
        <f t="shared" si="5"/>
        <v>-2.5955928068634129</v>
      </c>
      <c r="F128" s="13">
        <f t="shared" si="6"/>
        <v>6.9422598961774398E-2</v>
      </c>
      <c r="G128" s="13">
        <f t="shared" si="7"/>
        <v>-7.1950024158069378E-2</v>
      </c>
    </row>
    <row r="129" spans="2:7" x14ac:dyDescent="0.2">
      <c r="B129" s="9">
        <v>177</v>
      </c>
      <c r="C129" s="9">
        <v>1</v>
      </c>
      <c r="D129" s="13">
        <f t="shared" si="4"/>
        <v>1.8435618295067093</v>
      </c>
      <c r="E129" s="13">
        <f t="shared" si="5"/>
        <v>1.8435618295067093</v>
      </c>
      <c r="F129" s="13">
        <f t="shared" si="6"/>
        <v>0.86336941439792214</v>
      </c>
      <c r="G129" s="13">
        <f t="shared" si="7"/>
        <v>-0.14691262109104952</v>
      </c>
    </row>
    <row r="130" spans="2:7" x14ac:dyDescent="0.2">
      <c r="B130" s="9">
        <v>84</v>
      </c>
      <c r="C130" s="9">
        <v>0</v>
      </c>
      <c r="D130" s="13">
        <f t="shared" si="4"/>
        <v>-0.89048705249608151</v>
      </c>
      <c r="E130" s="13">
        <f t="shared" si="5"/>
        <v>-0.89048705249608151</v>
      </c>
      <c r="F130" s="13">
        <f t="shared" si="6"/>
        <v>0.29100932712321109</v>
      </c>
      <c r="G130" s="13">
        <f t="shared" si="7"/>
        <v>-0.34391290785841888</v>
      </c>
    </row>
    <row r="131" spans="2:7" x14ac:dyDescent="0.2">
      <c r="B131" s="9">
        <v>52</v>
      </c>
      <c r="C131" s="9">
        <v>0</v>
      </c>
      <c r="D131" s="13">
        <f t="shared" si="4"/>
        <v>-1.8312350549056435</v>
      </c>
      <c r="E131" s="13">
        <f t="shared" si="5"/>
        <v>-1.8312350549056435</v>
      </c>
      <c r="F131" s="13">
        <f t="shared" si="6"/>
        <v>0.1380912087186553</v>
      </c>
      <c r="G131" s="13">
        <f t="shared" si="7"/>
        <v>-0.14860582449526458</v>
      </c>
    </row>
    <row r="132" spans="2:7" x14ac:dyDescent="0.2">
      <c r="B132" s="9">
        <v>86</v>
      </c>
      <c r="C132" s="9">
        <v>1</v>
      </c>
      <c r="D132" s="13">
        <f t="shared" ref="D132:D195" si="8">$J$3+$J$4*B132</f>
        <v>-0.8316903023454838</v>
      </c>
      <c r="E132" s="13">
        <f t="shared" ref="E132:E195" si="9">MIN(MAX(D132,-35),35)</f>
        <v>-0.8316903023454838</v>
      </c>
      <c r="F132" s="13">
        <f t="shared" ref="F132:F195" si="10">1/(1+EXP(-E132))</f>
        <v>0.30328778330190581</v>
      </c>
      <c r="G132" s="13">
        <f t="shared" ref="G132:G195" si="11">C132*LN(F132)+(1-C132)*LN(1-F132)</f>
        <v>-1.1930731443540064</v>
      </c>
    </row>
    <row r="133" spans="2:7" x14ac:dyDescent="0.2">
      <c r="B133" s="9">
        <v>89</v>
      </c>
      <c r="C133" s="9">
        <v>1</v>
      </c>
      <c r="D133" s="13">
        <f t="shared" si="8"/>
        <v>-0.74349517711958724</v>
      </c>
      <c r="E133" s="13">
        <f t="shared" si="9"/>
        <v>-0.74349517711958724</v>
      </c>
      <c r="F133" s="13">
        <f t="shared" si="10"/>
        <v>0.32224031806308295</v>
      </c>
      <c r="G133" s="13">
        <f t="shared" si="11"/>
        <v>-1.1324576824145576</v>
      </c>
    </row>
    <row r="134" spans="2:7" x14ac:dyDescent="0.2">
      <c r="B134" s="9">
        <v>88</v>
      </c>
      <c r="C134" s="9">
        <v>0</v>
      </c>
      <c r="D134" s="13">
        <f t="shared" si="8"/>
        <v>-0.77289355219488609</v>
      </c>
      <c r="E134" s="13">
        <f t="shared" si="9"/>
        <v>-0.77289355219488609</v>
      </c>
      <c r="F134" s="13">
        <f t="shared" si="10"/>
        <v>0.31585350546447027</v>
      </c>
      <c r="G134" s="13">
        <f t="shared" si="11"/>
        <v>-0.37958321099385495</v>
      </c>
    </row>
    <row r="135" spans="2:7" x14ac:dyDescent="0.2">
      <c r="B135" s="9">
        <v>38</v>
      </c>
      <c r="C135" s="9">
        <v>0</v>
      </c>
      <c r="D135" s="13">
        <f t="shared" si="8"/>
        <v>-2.2428123059598271</v>
      </c>
      <c r="E135" s="13">
        <f t="shared" si="9"/>
        <v>-2.2428123059598271</v>
      </c>
      <c r="F135" s="13">
        <f t="shared" si="10"/>
        <v>9.5971266447731171E-2</v>
      </c>
      <c r="G135" s="13">
        <f t="shared" si="11"/>
        <v>-0.10089413419213759</v>
      </c>
    </row>
    <row r="136" spans="2:7" x14ac:dyDescent="0.2">
      <c r="B136" s="9">
        <v>61</v>
      </c>
      <c r="C136" s="9">
        <v>0</v>
      </c>
      <c r="D136" s="13">
        <f t="shared" si="8"/>
        <v>-1.5666496792279543</v>
      </c>
      <c r="E136" s="13">
        <f t="shared" si="9"/>
        <v>-1.5666496792279543</v>
      </c>
      <c r="F136" s="13">
        <f t="shared" si="10"/>
        <v>0.17269453108401508</v>
      </c>
      <c r="G136" s="13">
        <f t="shared" si="11"/>
        <v>-0.18958128224821588</v>
      </c>
    </row>
    <row r="137" spans="2:7" x14ac:dyDescent="0.2">
      <c r="B137" s="9">
        <v>64</v>
      </c>
      <c r="C137" s="9">
        <v>1</v>
      </c>
      <c r="D137" s="13">
        <f t="shared" si="8"/>
        <v>-1.4784545540020577</v>
      </c>
      <c r="E137" s="13">
        <f t="shared" si="9"/>
        <v>-1.4784545540020577</v>
      </c>
      <c r="F137" s="13">
        <f t="shared" si="10"/>
        <v>0.18566096327172818</v>
      </c>
      <c r="G137" s="13">
        <f t="shared" si="11"/>
        <v>-1.6838330466594442</v>
      </c>
    </row>
    <row r="138" spans="2:7" x14ac:dyDescent="0.2">
      <c r="B138" s="9">
        <v>54</v>
      </c>
      <c r="C138" s="9">
        <v>0</v>
      </c>
      <c r="D138" s="13">
        <f t="shared" si="8"/>
        <v>-1.7724383047550458</v>
      </c>
      <c r="E138" s="13">
        <f t="shared" si="9"/>
        <v>-1.7724383047550458</v>
      </c>
      <c r="F138" s="13">
        <f t="shared" si="10"/>
        <v>0.14523936393964915</v>
      </c>
      <c r="G138" s="13">
        <f t="shared" si="11"/>
        <v>-0.15693380706503515</v>
      </c>
    </row>
    <row r="139" spans="2:7" x14ac:dyDescent="0.2">
      <c r="B139" s="9">
        <v>249</v>
      </c>
      <c r="C139" s="9">
        <v>1</v>
      </c>
      <c r="D139" s="13">
        <f t="shared" si="8"/>
        <v>3.9602448349282242</v>
      </c>
      <c r="E139" s="13">
        <f t="shared" si="9"/>
        <v>3.9602448349282242</v>
      </c>
      <c r="F139" s="13">
        <f t="shared" si="10"/>
        <v>0.98129798384715994</v>
      </c>
      <c r="G139" s="13">
        <f t="shared" si="11"/>
        <v>-1.8879110345161702E-2</v>
      </c>
    </row>
    <row r="140" spans="2:7" x14ac:dyDescent="0.2">
      <c r="B140" s="9">
        <v>203</v>
      </c>
      <c r="C140" s="9">
        <v>1</v>
      </c>
      <c r="D140" s="13">
        <f t="shared" si="8"/>
        <v>2.6079195814644787</v>
      </c>
      <c r="E140" s="13">
        <f t="shared" si="9"/>
        <v>2.6079195814644787</v>
      </c>
      <c r="F140" s="13">
        <f t="shared" si="10"/>
        <v>0.93136953452934101</v>
      </c>
      <c r="G140" s="13">
        <f t="shared" si="11"/>
        <v>-7.1099158299570364E-2</v>
      </c>
    </row>
    <row r="141" spans="2:7" x14ac:dyDescent="0.2">
      <c r="B141" s="9">
        <v>72</v>
      </c>
      <c r="C141" s="9">
        <v>1</v>
      </c>
      <c r="D141" s="13">
        <f t="shared" si="8"/>
        <v>-1.2432675533996673</v>
      </c>
      <c r="E141" s="13">
        <f t="shared" si="9"/>
        <v>-1.2432675533996673</v>
      </c>
      <c r="F141" s="13">
        <f t="shared" si="10"/>
        <v>0.2238677329388683</v>
      </c>
      <c r="G141" s="13">
        <f t="shared" si="11"/>
        <v>-1.4966998794793402</v>
      </c>
    </row>
    <row r="142" spans="2:7" x14ac:dyDescent="0.2">
      <c r="B142" s="9">
        <v>105</v>
      </c>
      <c r="C142" s="9">
        <v>0</v>
      </c>
      <c r="D142" s="13">
        <f t="shared" si="8"/>
        <v>-0.273121175914806</v>
      </c>
      <c r="E142" s="13">
        <f t="shared" si="9"/>
        <v>-0.273121175914806</v>
      </c>
      <c r="F142" s="13">
        <f t="shared" si="10"/>
        <v>0.43214101194423715</v>
      </c>
      <c r="G142" s="13">
        <f t="shared" si="11"/>
        <v>-0.56588215154792254</v>
      </c>
    </row>
    <row r="143" spans="2:7" x14ac:dyDescent="0.2">
      <c r="B143" s="9">
        <v>66</v>
      </c>
      <c r="C143" s="9">
        <v>0</v>
      </c>
      <c r="D143" s="13">
        <f t="shared" si="8"/>
        <v>-1.41965780385146</v>
      </c>
      <c r="E143" s="13">
        <f t="shared" si="9"/>
        <v>-1.41965780385146</v>
      </c>
      <c r="F143" s="13">
        <f t="shared" si="10"/>
        <v>0.19471523475713418</v>
      </c>
      <c r="G143" s="13">
        <f t="shared" si="11"/>
        <v>-0.21655931847350063</v>
      </c>
    </row>
    <row r="144" spans="2:7" x14ac:dyDescent="0.2">
      <c r="B144" s="9">
        <v>134</v>
      </c>
      <c r="C144" s="9">
        <v>0</v>
      </c>
      <c r="D144" s="13">
        <f t="shared" si="8"/>
        <v>0.5794317012688599</v>
      </c>
      <c r="E144" s="13">
        <f t="shared" si="9"/>
        <v>0.5794317012688599</v>
      </c>
      <c r="F144" s="13">
        <f t="shared" si="10"/>
        <v>0.64093663032365589</v>
      </c>
      <c r="G144" s="13">
        <f t="shared" si="11"/>
        <v>-1.0242563888668856</v>
      </c>
    </row>
    <row r="145" spans="2:7" x14ac:dyDescent="0.2">
      <c r="B145" s="9">
        <v>75</v>
      </c>
      <c r="C145" s="9">
        <v>1</v>
      </c>
      <c r="D145" s="13">
        <f t="shared" si="8"/>
        <v>-1.1550724281737708</v>
      </c>
      <c r="E145" s="13">
        <f t="shared" si="9"/>
        <v>-1.1550724281737708</v>
      </c>
      <c r="F145" s="13">
        <f t="shared" si="10"/>
        <v>0.23956380330559263</v>
      </c>
      <c r="G145" s="13">
        <f t="shared" si="11"/>
        <v>-1.4289354954988747</v>
      </c>
    </row>
    <row r="146" spans="2:7" x14ac:dyDescent="0.2">
      <c r="B146" s="9">
        <v>125</v>
      </c>
      <c r="C146" s="9">
        <v>1</v>
      </c>
      <c r="D146" s="13">
        <f t="shared" si="8"/>
        <v>0.31484632559117021</v>
      </c>
      <c r="E146" s="13">
        <f t="shared" si="9"/>
        <v>0.31484632559117021</v>
      </c>
      <c r="F146" s="13">
        <f t="shared" si="10"/>
        <v>0.57806775131186749</v>
      </c>
      <c r="G146" s="13">
        <f t="shared" si="11"/>
        <v>-0.54806420037657322</v>
      </c>
    </row>
    <row r="147" spans="2:7" x14ac:dyDescent="0.2">
      <c r="B147" s="9">
        <v>106</v>
      </c>
      <c r="C147" s="9">
        <v>0</v>
      </c>
      <c r="D147" s="13">
        <f t="shared" si="8"/>
        <v>-0.24372280083950715</v>
      </c>
      <c r="E147" s="13">
        <f t="shared" si="9"/>
        <v>-0.24372280083950715</v>
      </c>
      <c r="F147" s="13">
        <f t="shared" si="10"/>
        <v>0.4393691299473691</v>
      </c>
      <c r="G147" s="13">
        <f t="shared" si="11"/>
        <v>-0.5786925756729342</v>
      </c>
    </row>
    <row r="148" spans="2:7" x14ac:dyDescent="0.2">
      <c r="B148" s="9">
        <v>28</v>
      </c>
      <c r="C148" s="9">
        <v>0</v>
      </c>
      <c r="D148" s="13">
        <f t="shared" si="8"/>
        <v>-2.5367960567128152</v>
      </c>
      <c r="E148" s="13">
        <f t="shared" si="9"/>
        <v>-2.5367960567128152</v>
      </c>
      <c r="F148" s="13">
        <f t="shared" si="10"/>
        <v>7.3318561411760519E-2</v>
      </c>
      <c r="G148" s="13">
        <f t="shared" si="11"/>
        <v>-7.6145420170058556E-2</v>
      </c>
    </row>
    <row r="149" spans="2:7" x14ac:dyDescent="0.2">
      <c r="B149" s="9">
        <v>74</v>
      </c>
      <c r="C149" s="9">
        <v>0</v>
      </c>
      <c r="D149" s="13">
        <f t="shared" si="8"/>
        <v>-1.1844708032490696</v>
      </c>
      <c r="E149" s="13">
        <f t="shared" si="9"/>
        <v>-1.1844708032490696</v>
      </c>
      <c r="F149" s="13">
        <f t="shared" si="10"/>
        <v>0.23424928632185613</v>
      </c>
      <c r="G149" s="13">
        <f t="shared" si="11"/>
        <v>-0.26689860127080478</v>
      </c>
    </row>
    <row r="150" spans="2:7" x14ac:dyDescent="0.2">
      <c r="B150" s="9">
        <v>52</v>
      </c>
      <c r="C150" s="9">
        <v>0</v>
      </c>
      <c r="D150" s="13">
        <f t="shared" si="8"/>
        <v>-1.8312350549056435</v>
      </c>
      <c r="E150" s="13">
        <f t="shared" si="9"/>
        <v>-1.8312350549056435</v>
      </c>
      <c r="F150" s="13">
        <f t="shared" si="10"/>
        <v>0.1380912087186553</v>
      </c>
      <c r="G150" s="13">
        <f t="shared" si="11"/>
        <v>-0.14860582449526458</v>
      </c>
    </row>
    <row r="151" spans="2:7" x14ac:dyDescent="0.2">
      <c r="B151" s="9">
        <v>127</v>
      </c>
      <c r="C151" s="9">
        <v>0</v>
      </c>
      <c r="D151" s="13">
        <f t="shared" si="8"/>
        <v>0.37364307574176792</v>
      </c>
      <c r="E151" s="13">
        <f t="shared" si="9"/>
        <v>0.37364307574176792</v>
      </c>
      <c r="F151" s="13">
        <f t="shared" si="10"/>
        <v>0.59233897978690842</v>
      </c>
      <c r="G151" s="13">
        <f t="shared" si="11"/>
        <v>-0.89731928272189454</v>
      </c>
    </row>
    <row r="152" spans="2:7" x14ac:dyDescent="0.2">
      <c r="B152" s="9">
        <v>120</v>
      </c>
      <c r="C152" s="9">
        <v>0</v>
      </c>
      <c r="D152" s="13">
        <f t="shared" si="8"/>
        <v>0.16785445021467638</v>
      </c>
      <c r="E152" s="13">
        <f t="shared" si="9"/>
        <v>0.16785445021467638</v>
      </c>
      <c r="F152" s="13">
        <f t="shared" si="10"/>
        <v>0.54186536189420986</v>
      </c>
      <c r="G152" s="13">
        <f t="shared" si="11"/>
        <v>-0.78059216840527013</v>
      </c>
    </row>
    <row r="153" spans="2:7" x14ac:dyDescent="0.2">
      <c r="B153" s="9">
        <v>65</v>
      </c>
      <c r="C153" s="9">
        <v>0</v>
      </c>
      <c r="D153" s="13">
        <f t="shared" si="8"/>
        <v>-1.4490561789267589</v>
      </c>
      <c r="E153" s="13">
        <f t="shared" si="9"/>
        <v>-1.4490561789267589</v>
      </c>
      <c r="F153" s="13">
        <f t="shared" si="10"/>
        <v>0.19014686349566093</v>
      </c>
      <c r="G153" s="13">
        <f t="shared" si="11"/>
        <v>-0.21090236071244006</v>
      </c>
    </row>
    <row r="154" spans="2:7" x14ac:dyDescent="0.2">
      <c r="B154" s="9">
        <v>39</v>
      </c>
      <c r="C154" s="9">
        <v>0</v>
      </c>
      <c r="D154" s="13">
        <f t="shared" si="8"/>
        <v>-2.2134139308845282</v>
      </c>
      <c r="E154" s="13">
        <f t="shared" si="9"/>
        <v>-2.2134139308845282</v>
      </c>
      <c r="F154" s="13">
        <f t="shared" si="10"/>
        <v>9.8552364313085186E-2</v>
      </c>
      <c r="G154" s="13">
        <f t="shared" si="11"/>
        <v>-0.10375332378630207</v>
      </c>
    </row>
    <row r="155" spans="2:7" x14ac:dyDescent="0.2">
      <c r="B155" s="9">
        <v>153</v>
      </c>
      <c r="C155" s="9">
        <v>1</v>
      </c>
      <c r="D155" s="13">
        <f t="shared" si="8"/>
        <v>1.1380008276995377</v>
      </c>
      <c r="E155" s="13">
        <f t="shared" si="9"/>
        <v>1.1380008276995377</v>
      </c>
      <c r="F155" s="13">
        <f t="shared" si="10"/>
        <v>0.7573123995034039</v>
      </c>
      <c r="G155" s="13">
        <f t="shared" si="11"/>
        <v>-0.27797942969202522</v>
      </c>
    </row>
    <row r="156" spans="2:7" x14ac:dyDescent="0.2">
      <c r="B156" s="9">
        <v>112</v>
      </c>
      <c r="C156" s="9">
        <v>1</v>
      </c>
      <c r="D156" s="13">
        <f t="shared" si="8"/>
        <v>-6.7332550387714463E-2</v>
      </c>
      <c r="E156" s="13">
        <f t="shared" si="9"/>
        <v>-6.7332550387714463E-2</v>
      </c>
      <c r="F156" s="13">
        <f t="shared" si="10"/>
        <v>0.48317321918199396</v>
      </c>
      <c r="G156" s="13">
        <f t="shared" si="11"/>
        <v>-0.72738005777581549</v>
      </c>
    </row>
    <row r="157" spans="2:7" x14ac:dyDescent="0.2">
      <c r="B157" s="9">
        <v>69</v>
      </c>
      <c r="C157" s="9">
        <v>0</v>
      </c>
      <c r="D157" s="13">
        <f t="shared" si="8"/>
        <v>-1.3314626786255634</v>
      </c>
      <c r="E157" s="13">
        <f t="shared" si="9"/>
        <v>-1.3314626786255634</v>
      </c>
      <c r="F157" s="13">
        <f t="shared" si="10"/>
        <v>0.20891752394219537</v>
      </c>
      <c r="G157" s="13">
        <f t="shared" si="11"/>
        <v>-0.23435304856177394</v>
      </c>
    </row>
    <row r="158" spans="2:7" x14ac:dyDescent="0.2">
      <c r="B158" s="9">
        <v>75</v>
      </c>
      <c r="C158" s="9">
        <v>0</v>
      </c>
      <c r="D158" s="13">
        <f t="shared" si="8"/>
        <v>-1.1550724281737708</v>
      </c>
      <c r="E158" s="13">
        <f t="shared" si="9"/>
        <v>-1.1550724281737708</v>
      </c>
      <c r="F158" s="13">
        <f t="shared" si="10"/>
        <v>0.23956380330559263</v>
      </c>
      <c r="G158" s="13">
        <f t="shared" si="11"/>
        <v>-0.27386306732510396</v>
      </c>
    </row>
    <row r="159" spans="2:7" x14ac:dyDescent="0.2">
      <c r="B159" s="9">
        <v>115</v>
      </c>
      <c r="C159" s="9">
        <v>0</v>
      </c>
      <c r="D159" s="13">
        <f t="shared" si="8"/>
        <v>2.0862574838182102E-2</v>
      </c>
      <c r="E159" s="13">
        <f t="shared" si="9"/>
        <v>2.0862574838182102E-2</v>
      </c>
      <c r="F159" s="13">
        <f t="shared" si="10"/>
        <v>0.5052154545433265</v>
      </c>
      <c r="G159" s="13">
        <f t="shared" si="11"/>
        <v>-0.70363287287100817</v>
      </c>
    </row>
    <row r="160" spans="2:7" x14ac:dyDescent="0.2">
      <c r="B160" s="9">
        <v>91</v>
      </c>
      <c r="C160" s="9">
        <v>1</v>
      </c>
      <c r="D160" s="13">
        <f t="shared" si="8"/>
        <v>-0.68469842696898953</v>
      </c>
      <c r="E160" s="13">
        <f t="shared" si="9"/>
        <v>-0.68469842696898953</v>
      </c>
      <c r="F160" s="13">
        <f t="shared" si="10"/>
        <v>0.33521347041658511</v>
      </c>
      <c r="G160" s="13">
        <f t="shared" si="11"/>
        <v>-1.0929877249746569</v>
      </c>
    </row>
    <row r="161" spans="2:7" x14ac:dyDescent="0.2">
      <c r="B161" s="9">
        <v>185</v>
      </c>
      <c r="C161" s="9">
        <v>0</v>
      </c>
      <c r="D161" s="13">
        <f t="shared" si="8"/>
        <v>2.0787488301090993</v>
      </c>
      <c r="E161" s="13">
        <f t="shared" si="9"/>
        <v>2.0787488301090993</v>
      </c>
      <c r="F161" s="13">
        <f t="shared" si="10"/>
        <v>0.88882045449862979</v>
      </c>
      <c r="G161" s="13">
        <f t="shared" si="11"/>
        <v>-2.1966088574183065</v>
      </c>
    </row>
    <row r="162" spans="2:7" x14ac:dyDescent="0.2">
      <c r="B162" s="9">
        <v>277</v>
      </c>
      <c r="C162" s="9">
        <v>1</v>
      </c>
      <c r="D162" s="13">
        <f t="shared" si="8"/>
        <v>4.7833993370365899</v>
      </c>
      <c r="E162" s="13">
        <f t="shared" si="9"/>
        <v>4.7833993370365899</v>
      </c>
      <c r="F162" s="13">
        <f t="shared" si="10"/>
        <v>0.99170192758337705</v>
      </c>
      <c r="G162" s="13">
        <f t="shared" si="11"/>
        <v>-8.3326930757249753E-3</v>
      </c>
    </row>
    <row r="163" spans="2:7" x14ac:dyDescent="0.2">
      <c r="B163" s="9">
        <v>137</v>
      </c>
      <c r="C163" s="9">
        <v>1</v>
      </c>
      <c r="D163" s="13">
        <f t="shared" si="8"/>
        <v>0.66762682649475602</v>
      </c>
      <c r="E163" s="13">
        <f t="shared" si="9"/>
        <v>0.66762682649475602</v>
      </c>
      <c r="F163" s="13">
        <f t="shared" si="10"/>
        <v>0.66097156245470257</v>
      </c>
      <c r="G163" s="13">
        <f t="shared" si="11"/>
        <v>-0.41404446206091233</v>
      </c>
    </row>
    <row r="164" spans="2:7" x14ac:dyDescent="0.2">
      <c r="B164" s="9">
        <v>149</v>
      </c>
      <c r="C164" s="9">
        <v>1</v>
      </c>
      <c r="D164" s="13">
        <f t="shared" si="8"/>
        <v>1.0204073273983423</v>
      </c>
      <c r="E164" s="13">
        <f t="shared" si="9"/>
        <v>1.0204073273983423</v>
      </c>
      <c r="F164" s="13">
        <f t="shared" si="10"/>
        <v>0.73505193431159288</v>
      </c>
      <c r="G164" s="13">
        <f t="shared" si="11"/>
        <v>-0.30781412333818753</v>
      </c>
    </row>
    <row r="165" spans="2:7" x14ac:dyDescent="0.2">
      <c r="B165" s="9">
        <v>108</v>
      </c>
      <c r="C165" s="9">
        <v>1</v>
      </c>
      <c r="D165" s="13">
        <f t="shared" si="8"/>
        <v>-0.18492605068890944</v>
      </c>
      <c r="E165" s="13">
        <f t="shared" si="9"/>
        <v>-0.18492605068890944</v>
      </c>
      <c r="F165" s="13">
        <f t="shared" si="10"/>
        <v>0.45389978906024225</v>
      </c>
      <c r="G165" s="13">
        <f t="shared" si="11"/>
        <v>-0.78987883424720506</v>
      </c>
    </row>
    <row r="166" spans="2:7" x14ac:dyDescent="0.2">
      <c r="B166" s="9">
        <v>155</v>
      </c>
      <c r="C166" s="9">
        <v>1</v>
      </c>
      <c r="D166" s="13">
        <f t="shared" si="8"/>
        <v>1.1967975778501345</v>
      </c>
      <c r="E166" s="13">
        <f t="shared" si="9"/>
        <v>1.1967975778501345</v>
      </c>
      <c r="F166" s="13">
        <f t="shared" si="10"/>
        <v>0.7679546005720036</v>
      </c>
      <c r="G166" s="13">
        <f t="shared" si="11"/>
        <v>-0.26402466142029368</v>
      </c>
    </row>
    <row r="167" spans="2:7" x14ac:dyDescent="0.2">
      <c r="B167" s="9">
        <v>32</v>
      </c>
      <c r="C167" s="9">
        <v>0</v>
      </c>
      <c r="D167" s="13">
        <f t="shared" si="8"/>
        <v>-2.4192025564116202</v>
      </c>
      <c r="E167" s="13">
        <f t="shared" si="9"/>
        <v>-2.4192025564116202</v>
      </c>
      <c r="F167" s="13">
        <f t="shared" si="10"/>
        <v>8.1720077191548099E-2</v>
      </c>
      <c r="G167" s="13">
        <f t="shared" si="11"/>
        <v>-8.5253008035784172E-2</v>
      </c>
    </row>
    <row r="168" spans="2:7" x14ac:dyDescent="0.2">
      <c r="B168" s="9">
        <v>39</v>
      </c>
      <c r="C168" s="9">
        <v>0</v>
      </c>
      <c r="D168" s="13">
        <f t="shared" si="8"/>
        <v>-2.2134139308845282</v>
      </c>
      <c r="E168" s="13">
        <f t="shared" si="9"/>
        <v>-2.2134139308845282</v>
      </c>
      <c r="F168" s="13">
        <f t="shared" si="10"/>
        <v>9.8552364313085186E-2</v>
      </c>
      <c r="G168" s="13">
        <f t="shared" si="11"/>
        <v>-0.10375332378630207</v>
      </c>
    </row>
    <row r="169" spans="2:7" x14ac:dyDescent="0.2">
      <c r="B169" s="9">
        <v>120</v>
      </c>
      <c r="C169" s="9">
        <v>1</v>
      </c>
      <c r="D169" s="13">
        <f t="shared" si="8"/>
        <v>0.16785445021467638</v>
      </c>
      <c r="E169" s="13">
        <f t="shared" si="9"/>
        <v>0.16785445021467638</v>
      </c>
      <c r="F169" s="13">
        <f t="shared" si="10"/>
        <v>0.54186536189420986</v>
      </c>
      <c r="G169" s="13">
        <f t="shared" si="11"/>
        <v>-0.61273771819059375</v>
      </c>
    </row>
    <row r="170" spans="2:7" x14ac:dyDescent="0.2">
      <c r="B170" s="9">
        <v>116</v>
      </c>
      <c r="C170" s="9">
        <v>0</v>
      </c>
      <c r="D170" s="13">
        <f t="shared" si="8"/>
        <v>5.0260949913480957E-2</v>
      </c>
      <c r="E170" s="13">
        <f t="shared" si="9"/>
        <v>5.0260949913480957E-2</v>
      </c>
      <c r="F170" s="13">
        <f t="shared" si="10"/>
        <v>0.5125625929931511</v>
      </c>
      <c r="G170" s="13">
        <f t="shared" si="11"/>
        <v>-0.71859339267107913</v>
      </c>
    </row>
    <row r="171" spans="2:7" x14ac:dyDescent="0.2">
      <c r="B171" s="9">
        <v>176</v>
      </c>
      <c r="C171" s="9">
        <v>1</v>
      </c>
      <c r="D171" s="13">
        <f t="shared" si="8"/>
        <v>1.81416345443141</v>
      </c>
      <c r="E171" s="13">
        <f t="shared" si="9"/>
        <v>1.81416345443141</v>
      </c>
      <c r="F171" s="13">
        <f t="shared" si="10"/>
        <v>0.8598643129175102</v>
      </c>
      <c r="G171" s="13">
        <f t="shared" si="11"/>
        <v>-0.15098067785978886</v>
      </c>
    </row>
    <row r="172" spans="2:7" x14ac:dyDescent="0.2">
      <c r="B172" s="9">
        <v>49</v>
      </c>
      <c r="C172" s="9">
        <v>0</v>
      </c>
      <c r="D172" s="13">
        <f t="shared" si="8"/>
        <v>-1.9194301801315401</v>
      </c>
      <c r="E172" s="13">
        <f t="shared" si="9"/>
        <v>-1.9194301801315401</v>
      </c>
      <c r="F172" s="13">
        <f t="shared" si="10"/>
        <v>0.12792512210960133</v>
      </c>
      <c r="G172" s="13">
        <f t="shared" si="11"/>
        <v>-0.13687998961933565</v>
      </c>
    </row>
    <row r="173" spans="2:7" x14ac:dyDescent="0.2">
      <c r="B173" s="9">
        <v>144</v>
      </c>
      <c r="C173" s="9">
        <v>1</v>
      </c>
      <c r="D173" s="13">
        <f t="shared" si="8"/>
        <v>0.87341545202184756</v>
      </c>
      <c r="E173" s="13">
        <f t="shared" si="9"/>
        <v>0.87341545202184756</v>
      </c>
      <c r="F173" s="13">
        <f t="shared" si="10"/>
        <v>0.7054558851958832</v>
      </c>
      <c r="G173" s="13">
        <f t="shared" si="11"/>
        <v>-0.34891103948717078</v>
      </c>
    </row>
    <row r="174" spans="2:7" x14ac:dyDescent="0.2">
      <c r="B174" s="9">
        <v>46</v>
      </c>
      <c r="C174" s="9">
        <v>0</v>
      </c>
      <c r="D174" s="13">
        <f t="shared" si="8"/>
        <v>-2.0076253053574362</v>
      </c>
      <c r="E174" s="13">
        <f t="shared" si="9"/>
        <v>-2.0076253053574362</v>
      </c>
      <c r="F174" s="13">
        <f t="shared" si="10"/>
        <v>0.11840463572003319</v>
      </c>
      <c r="G174" s="13">
        <f t="shared" si="11"/>
        <v>-0.12602209890043495</v>
      </c>
    </row>
    <row r="175" spans="2:7" x14ac:dyDescent="0.2">
      <c r="B175" s="9">
        <v>186</v>
      </c>
      <c r="C175" s="9">
        <v>1</v>
      </c>
      <c r="D175" s="13">
        <f t="shared" si="8"/>
        <v>2.1081472051843986</v>
      </c>
      <c r="E175" s="13">
        <f t="shared" si="9"/>
        <v>2.1081472051843986</v>
      </c>
      <c r="F175" s="13">
        <f t="shared" si="10"/>
        <v>0.89169252575381086</v>
      </c>
      <c r="G175" s="13">
        <f t="shared" si="11"/>
        <v>-0.11463390789526084</v>
      </c>
    </row>
    <row r="176" spans="2:7" x14ac:dyDescent="0.2">
      <c r="B176" s="9">
        <v>145</v>
      </c>
      <c r="C176" s="9">
        <v>0</v>
      </c>
      <c r="D176" s="13">
        <f t="shared" si="8"/>
        <v>0.90281382709714686</v>
      </c>
      <c r="E176" s="13">
        <f t="shared" si="9"/>
        <v>0.90281382709714686</v>
      </c>
      <c r="F176" s="13">
        <f t="shared" si="10"/>
        <v>0.71152740155037575</v>
      </c>
      <c r="G176" s="13">
        <f t="shared" si="11"/>
        <v>-1.2431551769221951</v>
      </c>
    </row>
    <row r="177" spans="2:7" x14ac:dyDescent="0.2">
      <c r="B177" s="9">
        <v>194</v>
      </c>
      <c r="C177" s="9">
        <v>1</v>
      </c>
      <c r="D177" s="13">
        <f t="shared" si="8"/>
        <v>2.3433342057867885</v>
      </c>
      <c r="E177" s="13">
        <f t="shared" si="9"/>
        <v>2.3433342057867885</v>
      </c>
      <c r="F177" s="13">
        <f t="shared" si="10"/>
        <v>0.91240293431311015</v>
      </c>
      <c r="G177" s="13">
        <f t="shared" si="11"/>
        <v>-9.1673572539032841E-2</v>
      </c>
    </row>
    <row r="178" spans="2:7" x14ac:dyDescent="0.2">
      <c r="B178" s="9">
        <v>94</v>
      </c>
      <c r="C178" s="9">
        <v>0</v>
      </c>
      <c r="D178" s="13">
        <f t="shared" si="8"/>
        <v>-0.59650330174309296</v>
      </c>
      <c r="E178" s="13">
        <f t="shared" si="9"/>
        <v>-0.59650330174309296</v>
      </c>
      <c r="F178" s="13">
        <f t="shared" si="10"/>
        <v>0.35514409006824754</v>
      </c>
      <c r="G178" s="13">
        <f t="shared" si="11"/>
        <v>-0.43872838259749336</v>
      </c>
    </row>
    <row r="179" spans="2:7" x14ac:dyDescent="0.2">
      <c r="B179" s="9">
        <v>58</v>
      </c>
      <c r="C179" s="9">
        <v>0</v>
      </c>
      <c r="D179" s="13">
        <f t="shared" si="8"/>
        <v>-1.6548448044538506</v>
      </c>
      <c r="E179" s="13">
        <f t="shared" si="9"/>
        <v>-1.6548448044538506</v>
      </c>
      <c r="F179" s="13">
        <f t="shared" si="10"/>
        <v>0.16045523500520986</v>
      </c>
      <c r="G179" s="13">
        <f t="shared" si="11"/>
        <v>-0.17489548048559969</v>
      </c>
    </row>
    <row r="180" spans="2:7" x14ac:dyDescent="0.2">
      <c r="B180" s="9">
        <v>144</v>
      </c>
      <c r="C180" s="9">
        <v>1</v>
      </c>
      <c r="D180" s="13">
        <f t="shared" si="8"/>
        <v>0.87341545202184756</v>
      </c>
      <c r="E180" s="13">
        <f t="shared" si="9"/>
        <v>0.87341545202184756</v>
      </c>
      <c r="F180" s="13">
        <f t="shared" si="10"/>
        <v>0.7054558851958832</v>
      </c>
      <c r="G180" s="13">
        <f t="shared" si="11"/>
        <v>-0.34891103948717078</v>
      </c>
    </row>
    <row r="181" spans="2:7" x14ac:dyDescent="0.2">
      <c r="B181" s="9">
        <v>107</v>
      </c>
      <c r="C181" s="9">
        <v>1</v>
      </c>
      <c r="D181" s="13">
        <f t="shared" si="8"/>
        <v>-0.21432442576420829</v>
      </c>
      <c r="E181" s="13">
        <f t="shared" si="9"/>
        <v>-0.21432442576420829</v>
      </c>
      <c r="F181" s="13">
        <f t="shared" si="10"/>
        <v>0.44662305960374221</v>
      </c>
      <c r="G181" s="13">
        <f t="shared" si="11"/>
        <v>-0.80604030722400488</v>
      </c>
    </row>
    <row r="182" spans="2:7" x14ac:dyDescent="0.2">
      <c r="B182" s="9">
        <v>301</v>
      </c>
      <c r="C182" s="9">
        <v>1</v>
      </c>
      <c r="D182" s="13">
        <f t="shared" si="8"/>
        <v>5.4889603388437624</v>
      </c>
      <c r="E182" s="13">
        <f t="shared" si="9"/>
        <v>5.4889603388437624</v>
      </c>
      <c r="F182" s="13">
        <f t="shared" si="10"/>
        <v>0.99588486633488982</v>
      </c>
      <c r="G182" s="13">
        <f t="shared" si="11"/>
        <v>-4.1236241285844645E-3</v>
      </c>
    </row>
    <row r="183" spans="2:7" x14ac:dyDescent="0.2">
      <c r="B183" s="9">
        <v>190</v>
      </c>
      <c r="C183" s="9">
        <v>0</v>
      </c>
      <c r="D183" s="13">
        <f t="shared" si="8"/>
        <v>2.225740705485594</v>
      </c>
      <c r="E183" s="13">
        <f t="shared" si="9"/>
        <v>2.225740705485594</v>
      </c>
      <c r="F183" s="13">
        <f t="shared" si="10"/>
        <v>0.90253733757788779</v>
      </c>
      <c r="G183" s="13">
        <f t="shared" si="11"/>
        <v>-2.328285923839025</v>
      </c>
    </row>
    <row r="184" spans="2:7" x14ac:dyDescent="0.2">
      <c r="B184" s="9">
        <v>71</v>
      </c>
      <c r="C184" s="9">
        <v>0</v>
      </c>
      <c r="D184" s="13">
        <f t="shared" si="8"/>
        <v>-1.2726659284749662</v>
      </c>
      <c r="E184" s="13">
        <f t="shared" si="9"/>
        <v>-1.2726659284749662</v>
      </c>
      <c r="F184" s="13">
        <f t="shared" si="10"/>
        <v>0.21880123067025925</v>
      </c>
      <c r="G184" s="13">
        <f t="shared" si="11"/>
        <v>-0.24692565533960886</v>
      </c>
    </row>
    <row r="185" spans="2:7" x14ac:dyDescent="0.2">
      <c r="B185" s="9">
        <v>80</v>
      </c>
      <c r="C185" s="9">
        <v>0</v>
      </c>
      <c r="D185" s="13">
        <f t="shared" si="8"/>
        <v>-1.0080805527972765</v>
      </c>
      <c r="E185" s="13">
        <f t="shared" si="9"/>
        <v>-1.0080805527972765</v>
      </c>
      <c r="F185" s="13">
        <f t="shared" si="10"/>
        <v>0.26735565764083308</v>
      </c>
      <c r="G185" s="13">
        <f t="shared" si="11"/>
        <v>-0.31109490308834092</v>
      </c>
    </row>
    <row r="186" spans="2:7" x14ac:dyDescent="0.2">
      <c r="B186" s="9">
        <v>118</v>
      </c>
      <c r="C186" s="9">
        <v>0</v>
      </c>
      <c r="D186" s="13">
        <f t="shared" si="8"/>
        <v>0.10905770006407867</v>
      </c>
      <c r="E186" s="13">
        <f t="shared" si="9"/>
        <v>0.10905770006407867</v>
      </c>
      <c r="F186" s="13">
        <f t="shared" si="10"/>
        <v>0.52723743447756122</v>
      </c>
      <c r="G186" s="13">
        <f t="shared" si="11"/>
        <v>-0.74916199216181822</v>
      </c>
    </row>
    <row r="187" spans="2:7" x14ac:dyDescent="0.2">
      <c r="B187" s="9">
        <v>76</v>
      </c>
      <c r="C187" s="9">
        <v>1</v>
      </c>
      <c r="D187" s="13">
        <f t="shared" si="8"/>
        <v>-1.1256740530984719</v>
      </c>
      <c r="E187" s="13">
        <f t="shared" si="9"/>
        <v>-1.1256740530984719</v>
      </c>
      <c r="F187" s="13">
        <f t="shared" si="10"/>
        <v>0.24496032237050258</v>
      </c>
      <c r="G187" s="13">
        <f t="shared" si="11"/>
        <v>-1.4066590310608005</v>
      </c>
    </row>
    <row r="188" spans="2:7" x14ac:dyDescent="0.2">
      <c r="B188" s="9">
        <v>69</v>
      </c>
      <c r="C188" s="9">
        <v>0</v>
      </c>
      <c r="D188" s="13">
        <f t="shared" si="8"/>
        <v>-1.3314626786255634</v>
      </c>
      <c r="E188" s="13">
        <f t="shared" si="9"/>
        <v>-1.3314626786255634</v>
      </c>
      <c r="F188" s="13">
        <f t="shared" si="10"/>
        <v>0.20891752394219537</v>
      </c>
      <c r="G188" s="13">
        <f t="shared" si="11"/>
        <v>-0.23435304856177394</v>
      </c>
    </row>
    <row r="189" spans="2:7" x14ac:dyDescent="0.2">
      <c r="B189" s="9">
        <v>151</v>
      </c>
      <c r="C189" s="9">
        <v>1</v>
      </c>
      <c r="D189" s="13">
        <f t="shared" si="8"/>
        <v>1.07920407754894</v>
      </c>
      <c r="E189" s="13">
        <f t="shared" si="9"/>
        <v>1.07920407754894</v>
      </c>
      <c r="F189" s="13">
        <f t="shared" si="10"/>
        <v>0.74634333285482146</v>
      </c>
      <c r="G189" s="13">
        <f t="shared" si="11"/>
        <v>-0.29256955294363002</v>
      </c>
    </row>
    <row r="190" spans="2:7" x14ac:dyDescent="0.2">
      <c r="B190" s="9">
        <v>86</v>
      </c>
      <c r="C190" s="9">
        <v>0</v>
      </c>
      <c r="D190" s="13">
        <f t="shared" si="8"/>
        <v>-0.8316903023454838</v>
      </c>
      <c r="E190" s="13">
        <f t="shared" si="9"/>
        <v>-0.8316903023454838</v>
      </c>
      <c r="F190" s="13">
        <f t="shared" si="10"/>
        <v>0.30328778330190581</v>
      </c>
      <c r="G190" s="13">
        <f t="shared" si="11"/>
        <v>-0.36138284200852266</v>
      </c>
    </row>
    <row r="191" spans="2:7" x14ac:dyDescent="0.2">
      <c r="B191" s="9">
        <v>88</v>
      </c>
      <c r="C191" s="9">
        <v>0</v>
      </c>
      <c r="D191" s="13">
        <f t="shared" si="8"/>
        <v>-0.77289355219488609</v>
      </c>
      <c r="E191" s="13">
        <f t="shared" si="9"/>
        <v>-0.77289355219488609</v>
      </c>
      <c r="F191" s="13">
        <f t="shared" si="10"/>
        <v>0.31585350546447027</v>
      </c>
      <c r="G191" s="13">
        <f t="shared" si="11"/>
        <v>-0.37958321099385495</v>
      </c>
    </row>
    <row r="192" spans="2:7" x14ac:dyDescent="0.2">
      <c r="B192" s="9">
        <v>148</v>
      </c>
      <c r="C192" s="9">
        <v>1</v>
      </c>
      <c r="D192" s="13">
        <f t="shared" si="8"/>
        <v>0.99100895232304298</v>
      </c>
      <c r="E192" s="13">
        <f t="shared" si="9"/>
        <v>0.99100895232304298</v>
      </c>
      <c r="F192" s="13">
        <f t="shared" si="10"/>
        <v>0.72928716325535869</v>
      </c>
      <c r="G192" s="13">
        <f t="shared" si="11"/>
        <v>-0.31568771060666978</v>
      </c>
    </row>
    <row r="193" spans="2:7" x14ac:dyDescent="0.2">
      <c r="B193" s="9">
        <v>138</v>
      </c>
      <c r="C193" s="9">
        <v>1</v>
      </c>
      <c r="D193" s="13">
        <f t="shared" si="8"/>
        <v>0.69702520157005532</v>
      </c>
      <c r="E193" s="13">
        <f t="shared" si="9"/>
        <v>0.69702520157005532</v>
      </c>
      <c r="F193" s="13">
        <f t="shared" si="10"/>
        <v>0.66752789139276114</v>
      </c>
      <c r="G193" s="13">
        <f t="shared" si="11"/>
        <v>-0.40417410472262622</v>
      </c>
    </row>
    <row r="194" spans="2:7" x14ac:dyDescent="0.2">
      <c r="B194" s="9">
        <v>88</v>
      </c>
      <c r="C194" s="9">
        <v>0</v>
      </c>
      <c r="D194" s="13">
        <f t="shared" si="8"/>
        <v>-0.77289355219488609</v>
      </c>
      <c r="E194" s="13">
        <f t="shared" si="9"/>
        <v>-0.77289355219488609</v>
      </c>
      <c r="F194" s="13">
        <f t="shared" si="10"/>
        <v>0.31585350546447027</v>
      </c>
      <c r="G194" s="13">
        <f t="shared" si="11"/>
        <v>-0.37958321099385495</v>
      </c>
    </row>
    <row r="195" spans="2:7" x14ac:dyDescent="0.2">
      <c r="B195" s="9">
        <v>173</v>
      </c>
      <c r="C195" s="9">
        <v>1</v>
      </c>
      <c r="D195" s="13">
        <f t="shared" si="8"/>
        <v>1.7259683292055139</v>
      </c>
      <c r="E195" s="13">
        <f t="shared" si="9"/>
        <v>1.7259683292055139</v>
      </c>
      <c r="F195" s="13">
        <f t="shared" si="10"/>
        <v>0.84889599857823139</v>
      </c>
      <c r="G195" s="13">
        <f t="shared" si="11"/>
        <v>-0.16381859890437031</v>
      </c>
    </row>
    <row r="196" spans="2:7" x14ac:dyDescent="0.2">
      <c r="B196" s="9">
        <v>123</v>
      </c>
      <c r="C196" s="9">
        <v>0</v>
      </c>
      <c r="D196" s="13">
        <f t="shared" ref="D196:D201" si="12">$J$3+$J$4*B196</f>
        <v>0.2560495754405725</v>
      </c>
      <c r="E196" s="13">
        <f t="shared" ref="E196:E202" si="13">MIN(MAX(D196,-35),35)</f>
        <v>0.2560495754405725</v>
      </c>
      <c r="F196" s="13">
        <f t="shared" ref="F196:F202" si="14">1/(1+EXP(-E196))</f>
        <v>0.56366494318357774</v>
      </c>
      <c r="G196" s="13">
        <f t="shared" ref="G196:G202" si="15">C196*LN(F196)+(1-C196)*LN(1-F196)</f>
        <v>-0.82934485182510209</v>
      </c>
    </row>
    <row r="197" spans="2:7" x14ac:dyDescent="0.2">
      <c r="B197" s="9">
        <v>31</v>
      </c>
      <c r="C197" s="9">
        <v>0</v>
      </c>
      <c r="D197" s="13">
        <f t="shared" si="12"/>
        <v>-2.4486009314869186</v>
      </c>
      <c r="E197" s="13">
        <f t="shared" si="13"/>
        <v>-2.4486009314869186</v>
      </c>
      <c r="F197" s="13">
        <f t="shared" si="14"/>
        <v>7.9540920576707835E-2</v>
      </c>
      <c r="G197" s="13">
        <f t="shared" si="15"/>
        <v>-8.2882734024693053E-2</v>
      </c>
    </row>
    <row r="198" spans="2:7" x14ac:dyDescent="0.2">
      <c r="B198" s="9">
        <v>174</v>
      </c>
      <c r="C198" s="9">
        <v>1</v>
      </c>
      <c r="D198" s="13">
        <f t="shared" si="12"/>
        <v>1.7553667042808123</v>
      </c>
      <c r="E198" s="13">
        <f t="shared" si="13"/>
        <v>1.7553667042808123</v>
      </c>
      <c r="F198" s="13">
        <f t="shared" si="14"/>
        <v>0.85262842246950143</v>
      </c>
      <c r="G198" s="13">
        <f t="shared" si="15"/>
        <v>-0.1594314389768974</v>
      </c>
    </row>
    <row r="199" spans="2:7" x14ac:dyDescent="0.2">
      <c r="B199" s="9">
        <v>42</v>
      </c>
      <c r="C199" s="9">
        <v>0</v>
      </c>
      <c r="D199" s="13">
        <f t="shared" si="12"/>
        <v>-2.1252188056586316</v>
      </c>
      <c r="E199" s="13">
        <f t="shared" si="13"/>
        <v>-2.1252188056586316</v>
      </c>
      <c r="F199" s="13">
        <f t="shared" si="14"/>
        <v>0.10666974187372683</v>
      </c>
      <c r="G199" s="13">
        <f t="shared" si="15"/>
        <v>-0.11279893654723228</v>
      </c>
    </row>
    <row r="200" spans="2:7" x14ac:dyDescent="0.2">
      <c r="B200" s="9">
        <v>363</v>
      </c>
      <c r="C200" s="9">
        <v>1</v>
      </c>
      <c r="D200" s="13">
        <f t="shared" si="12"/>
        <v>7.3116595935122888</v>
      </c>
      <c r="E200" s="13">
        <f t="shared" si="13"/>
        <v>7.3116595935122888</v>
      </c>
      <c r="F200" s="13">
        <f t="shared" si="14"/>
        <v>0.99933273752832918</v>
      </c>
      <c r="G200" s="13">
        <f t="shared" si="15"/>
        <v>-6.674851903539224E-4</v>
      </c>
    </row>
    <row r="201" spans="2:7" x14ac:dyDescent="0.2">
      <c r="B201" s="9">
        <v>69</v>
      </c>
      <c r="C201" s="9">
        <v>0</v>
      </c>
      <c r="D201" s="13">
        <f t="shared" si="12"/>
        <v>-1.3314626786255634</v>
      </c>
      <c r="E201" s="13">
        <f t="shared" si="13"/>
        <v>-1.3314626786255634</v>
      </c>
      <c r="F201" s="13">
        <f t="shared" si="14"/>
        <v>0.20891752394219537</v>
      </c>
      <c r="G201" s="13">
        <f t="shared" si="15"/>
        <v>-0.23435304856177394</v>
      </c>
    </row>
    <row r="202" spans="2:7" x14ac:dyDescent="0.2">
      <c r="B202" s="9">
        <v>219</v>
      </c>
      <c r="C202" s="9">
        <v>1</v>
      </c>
      <c r="D202" s="13">
        <f>$J$3+$J$4*B202</f>
        <v>3.0782935826692595</v>
      </c>
      <c r="E202" s="13">
        <f t="shared" si="13"/>
        <v>3.0782935826692595</v>
      </c>
      <c r="F202" s="13">
        <f t="shared" si="14"/>
        <v>0.9559884437204581</v>
      </c>
      <c r="G202" s="13">
        <f t="shared" si="15"/>
        <v>-4.500945416231477E-2</v>
      </c>
    </row>
  </sheetData>
  <mergeCells count="5">
    <mergeCell ref="O2:P2"/>
    <mergeCell ref="Q2:R2"/>
    <mergeCell ref="S2:T2"/>
    <mergeCell ref="U2:W2"/>
    <mergeCell ref="X2:Z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3E60-1392-4E5B-AA4D-A2F54CF073C8}">
  <dimension ref="A1:AC201"/>
  <sheetViews>
    <sheetView zoomScaleNormal="100" workbookViewId="0">
      <selection activeCell="D2" sqref="D2:G2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9" s="1" customFormat="1" ht="48" x14ac:dyDescent="0.2">
      <c r="A1" s="7" t="s">
        <v>7</v>
      </c>
      <c r="B1" s="8" t="s">
        <v>19</v>
      </c>
      <c r="C1" s="7" t="s">
        <v>15</v>
      </c>
      <c r="D1" s="10" t="s">
        <v>20</v>
      </c>
      <c r="E1" s="10" t="s">
        <v>21</v>
      </c>
      <c r="F1" s="10" t="s">
        <v>16</v>
      </c>
      <c r="G1" s="10" t="s">
        <v>17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">
      <c r="A2" s="8">
        <v>112</v>
      </c>
      <c r="B2" s="8">
        <v>18.258421229003176</v>
      </c>
      <c r="C2" s="9">
        <v>0</v>
      </c>
      <c r="D2" s="11">
        <f>$J$2+$J$3*A2+$J$4*B2</f>
        <v>1.4271503107671557</v>
      </c>
      <c r="E2" s="11">
        <f>MIN(MAX(D2,-35),35)</f>
        <v>1.4271503107671557</v>
      </c>
      <c r="F2" s="11">
        <f>1/(1+EXP(-E2))</f>
        <v>0.80645691281587195</v>
      </c>
      <c r="G2" s="11">
        <f>C2*LN(F2)+(1-C2)*LN(1-F2)</f>
        <v>-1.6422551185140142</v>
      </c>
      <c r="I2" s="12" t="s">
        <v>12</v>
      </c>
      <c r="J2" s="12">
        <v>-5.7362862852480454</v>
      </c>
      <c r="Y2" s="1"/>
      <c r="AB2" s="1"/>
    </row>
    <row r="3" spans="1:29" x14ac:dyDescent="0.2">
      <c r="A3" s="8">
        <v>105</v>
      </c>
      <c r="B3" s="8">
        <v>0</v>
      </c>
      <c r="C3" s="9">
        <v>1</v>
      </c>
      <c r="D3" s="11">
        <f t="shared" ref="D3:D66" si="0">$J$2+$J$3*A3+$J$4*B3</f>
        <v>3.8957209450198373</v>
      </c>
      <c r="E3" s="11">
        <f t="shared" ref="E3:E66" si="1">MAX(D3,-700)</f>
        <v>3.8957209450198373</v>
      </c>
      <c r="F3" s="11">
        <f t="shared" ref="F3:F66" si="2">1/(1+EXP(-E3))</f>
        <v>0.98007630970719872</v>
      </c>
      <c r="G3" s="11">
        <f t="shared" ref="G3:G66" si="3">C3*LN(F3)+(1-C3)*LN(1-F3)</f>
        <v>-2.0124843300838715E-2</v>
      </c>
      <c r="I3" s="12" t="s">
        <v>13</v>
      </c>
      <c r="J3" s="12">
        <v>9.1733402193027447E-2</v>
      </c>
      <c r="R3" s="2"/>
      <c r="S3" s="2"/>
      <c r="T3" s="3"/>
      <c r="U3" s="3"/>
      <c r="V3" s="4"/>
      <c r="W3" s="4"/>
    </row>
    <row r="4" spans="1:29" x14ac:dyDescent="0.2">
      <c r="A4" s="8">
        <v>119</v>
      </c>
      <c r="B4" s="8">
        <v>12.72481797173406</v>
      </c>
      <c r="C4" s="9">
        <v>1</v>
      </c>
      <c r="D4" s="11">
        <f t="shared" si="0"/>
        <v>3.012049333407262</v>
      </c>
      <c r="E4" s="11">
        <f t="shared" si="1"/>
        <v>3.012049333407262</v>
      </c>
      <c r="F4" s="11">
        <f t="shared" si="2"/>
        <v>0.9531155165919204</v>
      </c>
      <c r="G4" s="11">
        <f t="shared" si="3"/>
        <v>-4.8019169041058518E-2</v>
      </c>
      <c r="I4" s="12" t="s">
        <v>18</v>
      </c>
      <c r="J4" s="12">
        <v>-0.17037094339036146</v>
      </c>
      <c r="R4" s="2"/>
      <c r="S4" s="2"/>
      <c r="T4" s="3"/>
      <c r="U4" s="3"/>
      <c r="V4" s="4"/>
      <c r="W4" s="4"/>
      <c r="Z4" s="4"/>
      <c r="AC4" s="4"/>
    </row>
    <row r="5" spans="1:29" x14ac:dyDescent="0.2">
      <c r="A5" s="8">
        <v>129</v>
      </c>
      <c r="B5" s="8">
        <v>6.5442347822019853</v>
      </c>
      <c r="C5" s="9">
        <v>1</v>
      </c>
      <c r="D5" s="11">
        <f t="shared" si="0"/>
        <v>4.9823751440407253</v>
      </c>
      <c r="E5" s="11">
        <f t="shared" si="1"/>
        <v>4.9823751440407253</v>
      </c>
      <c r="F5" s="11">
        <f t="shared" si="2"/>
        <v>0.99318895344606029</v>
      </c>
      <c r="G5" s="11">
        <f t="shared" si="3"/>
        <v>-6.8343475947737937E-3</v>
      </c>
      <c r="I5" s="12" t="s">
        <v>14</v>
      </c>
      <c r="J5" s="12">
        <f>-SUM(G2:G202)</f>
        <v>50.280642414774299</v>
      </c>
      <c r="R5" s="2"/>
      <c r="S5" s="2"/>
      <c r="T5" s="3"/>
      <c r="U5" s="3"/>
      <c r="V5" s="4"/>
      <c r="W5" s="4"/>
      <c r="Z5" s="4"/>
      <c r="AC5" s="4"/>
    </row>
    <row r="6" spans="1:29" x14ac:dyDescent="0.2">
      <c r="A6" s="8">
        <v>116</v>
      </c>
      <c r="B6" s="8">
        <v>11.718260352411434</v>
      </c>
      <c r="C6" s="9">
        <v>1</v>
      </c>
      <c r="D6" s="11">
        <f t="shared" si="0"/>
        <v>2.9083372980089335</v>
      </c>
      <c r="E6" s="11">
        <f t="shared" si="1"/>
        <v>2.9083372980089335</v>
      </c>
      <c r="F6" s="11">
        <f t="shared" si="2"/>
        <v>0.94825704380302966</v>
      </c>
      <c r="G6" s="11">
        <f t="shared" si="3"/>
        <v>-5.3129670227662497E-2</v>
      </c>
      <c r="R6" s="2"/>
      <c r="S6" s="2"/>
      <c r="T6" s="6"/>
      <c r="U6" s="6"/>
      <c r="V6" s="4"/>
      <c r="W6" s="4"/>
      <c r="Z6" s="4"/>
      <c r="AC6" s="4"/>
    </row>
    <row r="7" spans="1:29" x14ac:dyDescent="0.2">
      <c r="A7" s="8">
        <v>96</v>
      </c>
      <c r="B7" s="8">
        <v>0</v>
      </c>
      <c r="C7" s="9">
        <v>1</v>
      </c>
      <c r="D7" s="11">
        <f t="shared" si="0"/>
        <v>3.0701203252825895</v>
      </c>
      <c r="E7" s="11">
        <f t="shared" si="1"/>
        <v>3.0701203252825895</v>
      </c>
      <c r="F7" s="11">
        <f t="shared" si="2"/>
        <v>0.95564327318387288</v>
      </c>
      <c r="G7" s="11">
        <f t="shared" si="3"/>
        <v>-4.5370580771885154E-2</v>
      </c>
      <c r="R7" s="2"/>
      <c r="S7" s="2"/>
      <c r="T7" s="6"/>
      <c r="U7" s="6"/>
      <c r="V7" s="4"/>
      <c r="W7" s="4"/>
      <c r="Z7" s="4"/>
      <c r="AC7" s="4"/>
    </row>
    <row r="8" spans="1:29" x14ac:dyDescent="0.2">
      <c r="A8" s="8">
        <v>103</v>
      </c>
      <c r="B8" s="8">
        <v>20.062171471654004</v>
      </c>
      <c r="C8" s="9">
        <v>1</v>
      </c>
      <c r="D8" s="11">
        <f t="shared" si="0"/>
        <v>0.29424306054889282</v>
      </c>
      <c r="E8" s="11">
        <f t="shared" si="1"/>
        <v>0.29424306054889282</v>
      </c>
      <c r="F8" s="11">
        <f t="shared" si="2"/>
        <v>0.57303458561695808</v>
      </c>
      <c r="G8" s="11">
        <f t="shared" si="3"/>
        <v>-0.55680920524606037</v>
      </c>
      <c r="R8" s="2"/>
      <c r="S8" s="2"/>
      <c r="T8" s="6"/>
      <c r="U8" s="6"/>
      <c r="V8" s="4"/>
      <c r="W8" s="4"/>
      <c r="Z8" s="4"/>
      <c r="AC8" s="4"/>
    </row>
    <row r="9" spans="1:29" x14ac:dyDescent="0.2">
      <c r="A9" s="8">
        <v>93</v>
      </c>
      <c r="B9" s="8">
        <v>22.110290568779309</v>
      </c>
      <c r="C9" s="9">
        <v>0</v>
      </c>
      <c r="D9" s="11">
        <f t="shared" si="0"/>
        <v>-0.97203094413443569</v>
      </c>
      <c r="E9" s="11">
        <f t="shared" si="1"/>
        <v>-0.97203094413443569</v>
      </c>
      <c r="F9" s="11">
        <f t="shared" si="2"/>
        <v>0.27447587710013033</v>
      </c>
      <c r="G9" s="11">
        <f t="shared" si="3"/>
        <v>-0.3208609571763853</v>
      </c>
      <c r="R9" s="2"/>
      <c r="S9" s="2"/>
      <c r="T9" s="6"/>
      <c r="U9" s="6"/>
      <c r="V9" s="4"/>
      <c r="W9" s="4"/>
      <c r="Z9" s="4"/>
      <c r="AC9" s="4"/>
    </row>
    <row r="10" spans="1:29" x14ac:dyDescent="0.2">
      <c r="A10" s="8">
        <v>108</v>
      </c>
      <c r="B10" s="8">
        <v>9.2442041146850631</v>
      </c>
      <c r="C10" s="9">
        <v>1</v>
      </c>
      <c r="D10" s="11">
        <f t="shared" si="0"/>
        <v>2.5959773756869629</v>
      </c>
      <c r="E10" s="11">
        <f t="shared" si="1"/>
        <v>2.5959773756869629</v>
      </c>
      <c r="F10" s="11">
        <f t="shared" si="2"/>
        <v>0.93060224126353408</v>
      </c>
      <c r="G10" s="11">
        <f t="shared" si="3"/>
        <v>-7.1923331167510735E-2</v>
      </c>
      <c r="R10" s="2"/>
      <c r="S10" s="2"/>
      <c r="T10" s="6"/>
      <c r="U10" s="6"/>
      <c r="V10" s="4"/>
      <c r="W10" s="4"/>
      <c r="Z10" s="4"/>
      <c r="AC10" s="4"/>
    </row>
    <row r="11" spans="1:29" x14ac:dyDescent="0.2">
      <c r="A11" s="8">
        <v>112</v>
      </c>
      <c r="B11" s="8">
        <v>19.732002173629123</v>
      </c>
      <c r="C11" s="9">
        <v>1</v>
      </c>
      <c r="D11" s="11">
        <f t="shared" si="0"/>
        <v>1.1760949350691727</v>
      </c>
      <c r="E11" s="11">
        <f t="shared" si="1"/>
        <v>1.1760949350691727</v>
      </c>
      <c r="F11" s="11">
        <f t="shared" si="2"/>
        <v>0.7642449363763546</v>
      </c>
      <c r="G11" s="11">
        <f t="shared" si="3"/>
        <v>-0.2688669438447166</v>
      </c>
      <c r="R11" s="2"/>
      <c r="S11" s="2"/>
      <c r="T11" s="6"/>
      <c r="U11" s="6"/>
      <c r="V11" s="4"/>
      <c r="W11" s="4"/>
      <c r="Z11" s="4"/>
      <c r="AC11" s="4"/>
    </row>
    <row r="12" spans="1:29" x14ac:dyDescent="0.2">
      <c r="A12" s="8">
        <v>92</v>
      </c>
      <c r="B12" s="8">
        <v>0</v>
      </c>
      <c r="C12" s="9">
        <v>1</v>
      </c>
      <c r="D12" s="11">
        <f t="shared" si="0"/>
        <v>2.7031867165104799</v>
      </c>
      <c r="E12" s="11">
        <f t="shared" si="1"/>
        <v>2.7031867165104799</v>
      </c>
      <c r="F12" s="11">
        <f t="shared" si="2"/>
        <v>0.93721442311940362</v>
      </c>
      <c r="G12" s="11">
        <f t="shared" si="3"/>
        <v>-6.4843182881550401E-2</v>
      </c>
      <c r="R12" s="2"/>
      <c r="S12" s="2"/>
      <c r="T12" s="2"/>
      <c r="U12" s="2"/>
      <c r="V12" s="4"/>
      <c r="W12" s="4"/>
      <c r="Z12" s="4"/>
    </row>
    <row r="13" spans="1:29" x14ac:dyDescent="0.2">
      <c r="A13" s="8">
        <v>118</v>
      </c>
      <c r="B13" s="8">
        <v>6.4843838636265883</v>
      </c>
      <c r="C13" s="9">
        <v>1</v>
      </c>
      <c r="D13" s="11">
        <f t="shared" si="0"/>
        <v>3.9835045773778939</v>
      </c>
      <c r="E13" s="11">
        <f t="shared" si="1"/>
        <v>3.9835045773778939</v>
      </c>
      <c r="F13" s="11">
        <f t="shared" si="2"/>
        <v>0.98172010781992458</v>
      </c>
      <c r="G13" s="11">
        <f t="shared" si="3"/>
        <v>-1.8449033840963316E-2</v>
      </c>
      <c r="R13" s="2"/>
      <c r="S13" s="2"/>
      <c r="T13" s="2"/>
      <c r="U13" s="2"/>
      <c r="V13" s="4"/>
      <c r="W13" s="4"/>
    </row>
    <row r="14" spans="1:29" x14ac:dyDescent="0.2">
      <c r="A14" s="8">
        <v>110</v>
      </c>
      <c r="B14" s="8">
        <v>7.1739298832273279</v>
      </c>
      <c r="C14" s="9">
        <v>1</v>
      </c>
      <c r="D14" s="11">
        <f t="shared" si="0"/>
        <v>3.1321587539632283</v>
      </c>
      <c r="E14" s="11">
        <f t="shared" si="1"/>
        <v>3.1321587539632283</v>
      </c>
      <c r="F14" s="11">
        <f t="shared" si="2"/>
        <v>0.95819994268626185</v>
      </c>
      <c r="G14" s="11">
        <f t="shared" si="3"/>
        <v>-4.2698814347078839E-2</v>
      </c>
      <c r="R14" s="2"/>
      <c r="S14" s="2"/>
      <c r="T14" s="2"/>
      <c r="U14" s="2"/>
      <c r="V14" s="4"/>
      <c r="W14" s="4"/>
    </row>
    <row r="15" spans="1:29" x14ac:dyDescent="0.2">
      <c r="A15" s="8">
        <v>115</v>
      </c>
      <c r="B15" s="8">
        <v>10.647521333370063</v>
      </c>
      <c r="C15" s="9">
        <v>1</v>
      </c>
      <c r="D15" s="11">
        <f t="shared" si="0"/>
        <v>2.9990267126148531</v>
      </c>
      <c r="E15" s="11">
        <f t="shared" si="1"/>
        <v>2.9990267126148531</v>
      </c>
      <c r="F15" s="11">
        <f t="shared" si="2"/>
        <v>0.95253013757629723</v>
      </c>
      <c r="G15" s="11">
        <f t="shared" si="3"/>
        <v>-4.8633531981781497E-2</v>
      </c>
      <c r="R15" s="2"/>
      <c r="S15" s="2"/>
      <c r="T15" s="2"/>
      <c r="U15" s="2"/>
      <c r="V15" s="4"/>
      <c r="W15" s="4"/>
    </row>
    <row r="16" spans="1:29" x14ac:dyDescent="0.2">
      <c r="A16" s="8">
        <v>90</v>
      </c>
      <c r="B16" s="8">
        <v>0</v>
      </c>
      <c r="C16" s="9">
        <v>0</v>
      </c>
      <c r="D16" s="11">
        <f t="shared" si="0"/>
        <v>2.5197199121244243</v>
      </c>
      <c r="E16" s="11">
        <f t="shared" si="1"/>
        <v>2.5197199121244243</v>
      </c>
      <c r="F16" s="11">
        <f t="shared" si="2"/>
        <v>0.9255127481847204</v>
      </c>
      <c r="G16" s="11">
        <f t="shared" si="3"/>
        <v>-2.5971272848121627</v>
      </c>
      <c r="R16" s="2"/>
      <c r="S16" s="2"/>
      <c r="T16" s="2"/>
      <c r="U16" s="2"/>
      <c r="V16" s="4"/>
      <c r="W16" s="4"/>
    </row>
    <row r="17" spans="1:23" x14ac:dyDescent="0.2">
      <c r="A17" s="8">
        <v>146</v>
      </c>
      <c r="B17" s="8">
        <v>6.2263460616571411</v>
      </c>
      <c r="C17" s="9">
        <v>1</v>
      </c>
      <c r="D17" s="11">
        <f t="shared" si="0"/>
        <v>6.596001982534573</v>
      </c>
      <c r="E17" s="11">
        <f t="shared" si="1"/>
        <v>6.596001982534573</v>
      </c>
      <c r="F17" s="11">
        <f t="shared" si="2"/>
        <v>0.99863604521420357</v>
      </c>
      <c r="G17" s="11">
        <f t="shared" si="3"/>
        <v>-1.3648858188128653E-3</v>
      </c>
      <c r="R17" s="2"/>
      <c r="S17" s="2"/>
      <c r="T17" s="2"/>
      <c r="U17" s="2"/>
      <c r="V17" s="4"/>
      <c r="W17" s="4"/>
    </row>
    <row r="18" spans="1:23" x14ac:dyDescent="0.2">
      <c r="A18" s="8">
        <v>123</v>
      </c>
      <c r="B18" s="8">
        <v>0</v>
      </c>
      <c r="C18" s="9">
        <v>1</v>
      </c>
      <c r="D18" s="11">
        <f t="shared" si="0"/>
        <v>5.5469221844943313</v>
      </c>
      <c r="E18" s="11">
        <f t="shared" si="1"/>
        <v>5.5469221844943313</v>
      </c>
      <c r="F18" s="11">
        <f t="shared" si="2"/>
        <v>0.9961157060220478</v>
      </c>
      <c r="G18" s="11">
        <f t="shared" si="3"/>
        <v>-3.8918574399653327E-3</v>
      </c>
      <c r="R18" s="2"/>
      <c r="S18" s="2"/>
      <c r="T18" s="2"/>
      <c r="U18" s="2"/>
      <c r="V18" s="4"/>
      <c r="W18" s="4"/>
    </row>
    <row r="19" spans="1:23" x14ac:dyDescent="0.2">
      <c r="A19" s="8">
        <v>110</v>
      </c>
      <c r="B19" s="8">
        <v>0</v>
      </c>
      <c r="C19" s="9">
        <v>1</v>
      </c>
      <c r="D19" s="11">
        <f t="shared" si="0"/>
        <v>4.3543879559849739</v>
      </c>
      <c r="E19" s="11">
        <f t="shared" si="1"/>
        <v>4.3543879559849739</v>
      </c>
      <c r="F19" s="11">
        <f t="shared" si="2"/>
        <v>0.98731273308471357</v>
      </c>
      <c r="G19" s="11">
        <f t="shared" si="3"/>
        <v>-1.2768437572870682E-2</v>
      </c>
      <c r="R19" s="2"/>
      <c r="S19" s="2"/>
      <c r="T19" s="2"/>
      <c r="U19" s="2"/>
      <c r="V19" s="4"/>
      <c r="W19" s="4"/>
    </row>
    <row r="20" spans="1:23" x14ac:dyDescent="0.2">
      <c r="A20" s="8">
        <v>103</v>
      </c>
      <c r="B20" s="8">
        <v>13.632570079845395</v>
      </c>
      <c r="C20" s="9">
        <v>1</v>
      </c>
      <c r="D20" s="11">
        <f t="shared" si="0"/>
        <v>1.3896603152953064</v>
      </c>
      <c r="E20" s="11">
        <f t="shared" si="1"/>
        <v>1.3896603152953064</v>
      </c>
      <c r="F20" s="11">
        <f t="shared" si="2"/>
        <v>0.80053800888613535</v>
      </c>
      <c r="G20" s="11">
        <f t="shared" si="3"/>
        <v>-0.22247126624080085</v>
      </c>
      <c r="R20" s="2"/>
      <c r="S20" s="2"/>
      <c r="T20" s="2"/>
      <c r="U20" s="2"/>
      <c r="V20" s="4"/>
      <c r="W20" s="4"/>
    </row>
    <row r="21" spans="1:23" x14ac:dyDescent="0.2">
      <c r="A21" s="8">
        <v>96</v>
      </c>
      <c r="B21" s="8">
        <v>7.2068034603405557</v>
      </c>
      <c r="C21" s="9">
        <v>1</v>
      </c>
      <c r="D21" s="11">
        <f t="shared" si="0"/>
        <v>1.8422904209154476</v>
      </c>
      <c r="E21" s="11">
        <f t="shared" si="1"/>
        <v>1.8422904209154476</v>
      </c>
      <c r="F21" s="11">
        <f t="shared" si="2"/>
        <v>0.86321936634687813</v>
      </c>
      <c r="G21" s="11">
        <f t="shared" si="3"/>
        <v>-0.14708642976291758</v>
      </c>
    </row>
    <row r="22" spans="1:23" x14ac:dyDescent="0.2">
      <c r="A22" s="8">
        <v>113</v>
      </c>
      <c r="B22" s="8">
        <v>8.9437363910417265</v>
      </c>
      <c r="C22" s="9">
        <v>1</v>
      </c>
      <c r="D22" s="11">
        <f t="shared" si="0"/>
        <v>3.1058353561875709</v>
      </c>
      <c r="E22" s="11">
        <f t="shared" si="1"/>
        <v>3.1058353561875709</v>
      </c>
      <c r="F22" s="11">
        <f t="shared" si="2"/>
        <v>0.95713280706198822</v>
      </c>
      <c r="G22" s="11">
        <f t="shared" si="3"/>
        <v>-4.381312279800912E-2</v>
      </c>
    </row>
    <row r="23" spans="1:23" x14ac:dyDescent="0.2">
      <c r="A23" s="8">
        <v>130</v>
      </c>
      <c r="B23" s="8">
        <v>0</v>
      </c>
      <c r="C23" s="9">
        <v>1</v>
      </c>
      <c r="D23" s="11">
        <f t="shared" si="0"/>
        <v>6.1890559998455235</v>
      </c>
      <c r="E23" s="11">
        <f t="shared" si="1"/>
        <v>6.1890559998455235</v>
      </c>
      <c r="F23" s="11">
        <f t="shared" si="2"/>
        <v>0.99795243840683745</v>
      </c>
      <c r="G23" s="11">
        <f t="shared" si="3"/>
        <v>-2.0496607132760524E-3</v>
      </c>
      <c r="H23" s="5"/>
      <c r="I23" s="5"/>
    </row>
    <row r="24" spans="1:23" x14ac:dyDescent="0.2">
      <c r="A24" s="8">
        <v>121</v>
      </c>
      <c r="B24" s="8">
        <v>9.885502182610205</v>
      </c>
      <c r="C24" s="9">
        <v>1</v>
      </c>
      <c r="D24" s="11">
        <f t="shared" si="0"/>
        <v>3.6792530473694978</v>
      </c>
      <c r="E24" s="11">
        <f t="shared" si="1"/>
        <v>3.6792530473694978</v>
      </c>
      <c r="F24" s="11">
        <f t="shared" si="2"/>
        <v>0.97537964049726023</v>
      </c>
      <c r="G24" s="11">
        <f t="shared" si="3"/>
        <v>-2.4928508902027004E-2</v>
      </c>
    </row>
    <row r="25" spans="1:23" x14ac:dyDescent="0.2">
      <c r="A25" s="8">
        <v>98</v>
      </c>
      <c r="B25" s="8">
        <v>0</v>
      </c>
      <c r="C25" s="9">
        <v>1</v>
      </c>
      <c r="D25" s="11">
        <f t="shared" si="0"/>
        <v>3.2535871296686452</v>
      </c>
      <c r="E25" s="11">
        <f t="shared" si="1"/>
        <v>3.2535871296686452</v>
      </c>
      <c r="F25" s="11">
        <f t="shared" si="2"/>
        <v>0.96280179739363436</v>
      </c>
      <c r="G25" s="11">
        <f t="shared" si="3"/>
        <v>-3.7907706234877166E-2</v>
      </c>
    </row>
    <row r="26" spans="1:23" x14ac:dyDescent="0.2">
      <c r="A26" s="8">
        <v>113</v>
      </c>
      <c r="B26" s="8">
        <v>6.371840496709309</v>
      </c>
      <c r="C26" s="9">
        <v>1</v>
      </c>
      <c r="D26" s="11">
        <f t="shared" si="0"/>
        <v>3.5440116860067823</v>
      </c>
      <c r="E26" s="11">
        <f t="shared" si="1"/>
        <v>3.5440116860067823</v>
      </c>
      <c r="F26" s="11">
        <f t="shared" si="2"/>
        <v>0.97191442567921948</v>
      </c>
      <c r="G26" s="11">
        <f t="shared" si="3"/>
        <v>-2.8487517822066915E-2</v>
      </c>
    </row>
    <row r="27" spans="1:23" x14ac:dyDescent="0.2">
      <c r="A27" s="8">
        <v>95</v>
      </c>
      <c r="B27" s="8">
        <v>0</v>
      </c>
      <c r="C27" s="9">
        <v>1</v>
      </c>
      <c r="D27" s="11">
        <f t="shared" si="0"/>
        <v>2.9783869230895625</v>
      </c>
      <c r="E27" s="11">
        <f t="shared" si="1"/>
        <v>2.9783869230895625</v>
      </c>
      <c r="F27" s="11">
        <f t="shared" si="2"/>
        <v>0.9515881138786807</v>
      </c>
      <c r="G27" s="11">
        <f t="shared" si="3"/>
        <v>-4.9622991301077959E-2</v>
      </c>
    </row>
    <row r="28" spans="1:23" x14ac:dyDescent="0.2">
      <c r="A28" s="8">
        <v>106</v>
      </c>
      <c r="B28" s="8">
        <v>14.589565079421233</v>
      </c>
      <c r="C28" s="9">
        <v>1</v>
      </c>
      <c r="D28" s="11">
        <f t="shared" si="0"/>
        <v>1.5018163809767953</v>
      </c>
      <c r="E28" s="11">
        <f t="shared" si="1"/>
        <v>1.5018163809767953</v>
      </c>
      <c r="F28" s="11">
        <f t="shared" si="2"/>
        <v>0.81784522671878734</v>
      </c>
      <c r="G28" s="11">
        <f t="shared" si="3"/>
        <v>-0.20108216967198042</v>
      </c>
    </row>
    <row r="29" spans="1:23" x14ac:dyDescent="0.2">
      <c r="A29" s="8">
        <v>129</v>
      </c>
      <c r="B29" s="8">
        <v>16.397863656794513</v>
      </c>
      <c r="C29" s="9">
        <v>1</v>
      </c>
      <c r="D29" s="11">
        <f t="shared" si="0"/>
        <v>3.3036030968578913</v>
      </c>
      <c r="E29" s="11">
        <f t="shared" si="1"/>
        <v>3.3036030968578913</v>
      </c>
      <c r="F29" s="11">
        <f t="shared" si="2"/>
        <v>0.96455221150481651</v>
      </c>
      <c r="G29" s="11">
        <f t="shared" si="3"/>
        <v>-3.6091314866857488E-2</v>
      </c>
    </row>
    <row r="30" spans="1:23" x14ac:dyDescent="0.2">
      <c r="A30" s="8">
        <v>118</v>
      </c>
      <c r="B30" s="8">
        <v>0</v>
      </c>
      <c r="C30" s="9">
        <v>1</v>
      </c>
      <c r="D30" s="11">
        <f t="shared" si="0"/>
        <v>5.088255173529193</v>
      </c>
      <c r="E30" s="11">
        <f t="shared" si="1"/>
        <v>5.088255173529193</v>
      </c>
      <c r="F30" s="11">
        <f t="shared" si="2"/>
        <v>0.99386904652352082</v>
      </c>
      <c r="G30" s="11">
        <f t="shared" si="3"/>
        <v>-6.149824944678077E-3</v>
      </c>
    </row>
    <row r="31" spans="1:23" x14ac:dyDescent="0.2">
      <c r="A31" s="8">
        <v>100</v>
      </c>
      <c r="B31" s="8">
        <v>9.7550637181723889</v>
      </c>
      <c r="C31" s="9">
        <v>0</v>
      </c>
      <c r="D31" s="11">
        <f t="shared" si="0"/>
        <v>1.7750745255565821</v>
      </c>
      <c r="E31" s="11">
        <f t="shared" si="1"/>
        <v>1.7750745255565821</v>
      </c>
      <c r="F31" s="11">
        <f t="shared" si="2"/>
        <v>0.85508760342648982</v>
      </c>
      <c r="G31" s="11">
        <f t="shared" si="3"/>
        <v>-1.9316258807026998</v>
      </c>
    </row>
    <row r="32" spans="1:23" x14ac:dyDescent="0.2">
      <c r="A32" s="8">
        <v>118</v>
      </c>
      <c r="B32" s="8">
        <v>11.548988182854023</v>
      </c>
      <c r="C32" s="9">
        <v>1</v>
      </c>
      <c r="D32" s="11">
        <f t="shared" si="0"/>
        <v>3.1206431616122168</v>
      </c>
      <c r="E32" s="11">
        <f t="shared" si="1"/>
        <v>3.1206431616122168</v>
      </c>
      <c r="F32" s="11">
        <f t="shared" si="2"/>
        <v>0.95773626940266299</v>
      </c>
      <c r="G32" s="11">
        <f t="shared" si="3"/>
        <v>-4.3182831810421735E-2</v>
      </c>
    </row>
    <row r="33" spans="1:8" x14ac:dyDescent="0.2">
      <c r="A33" s="8">
        <v>148</v>
      </c>
      <c r="B33" s="8">
        <v>9.6205615965893507</v>
      </c>
      <c r="C33" s="9">
        <v>1</v>
      </c>
      <c r="D33" s="11">
        <f t="shared" si="0"/>
        <v>6.2011930841640073</v>
      </c>
      <c r="E33" s="11">
        <f t="shared" si="1"/>
        <v>6.2011930841640073</v>
      </c>
      <c r="F33" s="11">
        <f t="shared" si="2"/>
        <v>0.99797708966253496</v>
      </c>
      <c r="G33" s="11">
        <f t="shared" si="3"/>
        <v>-2.0249591841367911E-3</v>
      </c>
    </row>
    <row r="34" spans="1:8" x14ac:dyDescent="0.2">
      <c r="A34" s="8">
        <v>116</v>
      </c>
      <c r="B34" s="8">
        <v>0</v>
      </c>
      <c r="C34" s="9">
        <v>1</v>
      </c>
      <c r="D34" s="11">
        <f t="shared" si="0"/>
        <v>4.9047883691431391</v>
      </c>
      <c r="E34" s="11">
        <f t="shared" si="1"/>
        <v>4.9047883691431391</v>
      </c>
      <c r="F34" s="11">
        <f t="shared" si="2"/>
        <v>0.99264350773180254</v>
      </c>
      <c r="G34" s="11">
        <f t="shared" si="3"/>
        <v>-7.3836847001314864E-3</v>
      </c>
    </row>
    <row r="35" spans="1:8" x14ac:dyDescent="0.2">
      <c r="A35" s="8">
        <v>100</v>
      </c>
      <c r="B35" s="8">
        <v>0</v>
      </c>
      <c r="C35" s="9">
        <v>1</v>
      </c>
      <c r="D35" s="11">
        <f t="shared" si="0"/>
        <v>3.4370539340546991</v>
      </c>
      <c r="E35" s="11">
        <f t="shared" si="1"/>
        <v>3.4370539340546991</v>
      </c>
      <c r="F35" s="11">
        <f t="shared" si="2"/>
        <v>0.9688427071040997</v>
      </c>
      <c r="G35" s="11">
        <f t="shared" si="3"/>
        <v>-3.1653005237464005E-2</v>
      </c>
    </row>
    <row r="36" spans="1:8" x14ac:dyDescent="0.2">
      <c r="A36" s="8">
        <v>99</v>
      </c>
      <c r="B36" s="8">
        <v>0</v>
      </c>
      <c r="C36" s="9">
        <v>1</v>
      </c>
      <c r="D36" s="11">
        <f t="shared" si="0"/>
        <v>3.3453205318616721</v>
      </c>
      <c r="E36" s="11">
        <f t="shared" si="1"/>
        <v>3.3453205318616721</v>
      </c>
      <c r="F36" s="11">
        <f t="shared" si="2"/>
        <v>0.96595126598305159</v>
      </c>
      <c r="G36" s="11">
        <f t="shared" si="3"/>
        <v>-3.4641895335134697E-2</v>
      </c>
      <c r="H36" s="5"/>
    </row>
    <row r="37" spans="1:8" x14ac:dyDescent="0.2">
      <c r="A37" s="8">
        <v>120</v>
      </c>
      <c r="B37" s="8">
        <v>14.627533285978492</v>
      </c>
      <c r="C37" s="9">
        <v>1</v>
      </c>
      <c r="D37" s="11">
        <f t="shared" si="0"/>
        <v>2.779615332509179</v>
      </c>
      <c r="E37" s="11">
        <f t="shared" si="1"/>
        <v>2.779615332509179</v>
      </c>
      <c r="F37" s="11">
        <f t="shared" si="2"/>
        <v>0.94156428326844899</v>
      </c>
      <c r="G37" s="11">
        <f t="shared" si="3"/>
        <v>-6.0212655713396901E-2</v>
      </c>
    </row>
    <row r="38" spans="1:8" x14ac:dyDescent="0.2">
      <c r="A38" s="8">
        <v>91</v>
      </c>
      <c r="B38" s="8">
        <v>9.0784468659823077</v>
      </c>
      <c r="C38" s="9">
        <v>1</v>
      </c>
      <c r="D38" s="11">
        <f t="shared" si="0"/>
        <v>1.0647497572407769</v>
      </c>
      <c r="E38" s="11">
        <f t="shared" si="1"/>
        <v>1.0647497572407769</v>
      </c>
      <c r="F38" s="11">
        <f t="shared" si="2"/>
        <v>0.74359718327709667</v>
      </c>
      <c r="G38" s="11">
        <f t="shared" si="3"/>
        <v>-0.29625581109643784</v>
      </c>
    </row>
    <row r="39" spans="1:8" x14ac:dyDescent="0.2">
      <c r="A39" s="8">
        <v>108</v>
      </c>
      <c r="B39" s="8">
        <v>0</v>
      </c>
      <c r="C39" s="9">
        <v>1</v>
      </c>
      <c r="D39" s="11">
        <f t="shared" si="0"/>
        <v>4.1709211515989182</v>
      </c>
      <c r="E39" s="11">
        <f t="shared" si="1"/>
        <v>4.1709211515989182</v>
      </c>
      <c r="F39" s="11">
        <f t="shared" si="2"/>
        <v>0.9847966766017896</v>
      </c>
      <c r="G39" s="11">
        <f t="shared" si="3"/>
        <v>-1.5320078811139984E-2</v>
      </c>
    </row>
    <row r="40" spans="1:8" x14ac:dyDescent="0.2">
      <c r="A40" s="8">
        <v>119</v>
      </c>
      <c r="B40" s="8">
        <v>10.512007867646961</v>
      </c>
      <c r="C40" s="9">
        <v>1</v>
      </c>
      <c r="D40" s="11">
        <f t="shared" si="0"/>
        <v>3.3890478783843054</v>
      </c>
      <c r="E40" s="11">
        <f t="shared" si="1"/>
        <v>3.3890478783843054</v>
      </c>
      <c r="F40" s="11">
        <f t="shared" si="2"/>
        <v>0.9673604956198365</v>
      </c>
      <c r="G40" s="11">
        <f t="shared" si="3"/>
        <v>-3.3184055048472764E-2</v>
      </c>
    </row>
    <row r="41" spans="1:8" x14ac:dyDescent="0.2">
      <c r="A41" s="8">
        <v>95</v>
      </c>
      <c r="B41" s="8">
        <v>12.350808217766533</v>
      </c>
      <c r="C41" s="9">
        <v>1</v>
      </c>
      <c r="D41" s="11">
        <f t="shared" si="0"/>
        <v>0.87416807539524966</v>
      </c>
      <c r="E41" s="11">
        <f t="shared" si="1"/>
        <v>0.87416807539524966</v>
      </c>
      <c r="F41" s="11">
        <f t="shared" si="2"/>
        <v>0.70561224702475622</v>
      </c>
      <c r="G41" s="11">
        <f t="shared" si="3"/>
        <v>-0.34868941754568888</v>
      </c>
    </row>
    <row r="42" spans="1:8" x14ac:dyDescent="0.2">
      <c r="A42" s="8">
        <v>111</v>
      </c>
      <c r="B42" s="8">
        <v>9.1321427004267246</v>
      </c>
      <c r="C42" s="9">
        <v>1</v>
      </c>
      <c r="D42" s="11">
        <f t="shared" si="0"/>
        <v>2.8902695911308967</v>
      </c>
      <c r="E42" s="11">
        <f t="shared" si="1"/>
        <v>2.8902695911308967</v>
      </c>
      <c r="F42" s="11">
        <f t="shared" si="2"/>
        <v>0.94736332663204759</v>
      </c>
      <c r="G42" s="11">
        <f t="shared" si="3"/>
        <v>-5.4072598728684043E-2</v>
      </c>
    </row>
    <row r="43" spans="1:8" x14ac:dyDescent="0.2">
      <c r="A43" s="8">
        <v>129</v>
      </c>
      <c r="B43" s="8">
        <v>0</v>
      </c>
      <c r="C43" s="9">
        <v>1</v>
      </c>
      <c r="D43" s="11">
        <f t="shared" si="0"/>
        <v>6.0973225976524947</v>
      </c>
      <c r="E43" s="11">
        <f t="shared" si="1"/>
        <v>6.0973225976524947</v>
      </c>
      <c r="F43" s="11">
        <f t="shared" si="2"/>
        <v>0.99775616529190703</v>
      </c>
      <c r="G43" s="11">
        <f t="shared" si="3"/>
        <v>-2.2463558772889357E-3</v>
      </c>
    </row>
    <row r="44" spans="1:8" x14ac:dyDescent="0.2">
      <c r="A44" s="8">
        <v>93</v>
      </c>
      <c r="B44" s="8">
        <v>10.575812063649543</v>
      </c>
      <c r="C44" s="9">
        <v>1</v>
      </c>
      <c r="D44" s="11">
        <f t="shared" si="0"/>
        <v>0.99310904030036862</v>
      </c>
      <c r="E44" s="11">
        <f t="shared" si="1"/>
        <v>0.99310904030036862</v>
      </c>
      <c r="F44" s="11">
        <f t="shared" si="2"/>
        <v>0.72970157845485284</v>
      </c>
      <c r="G44" s="11">
        <f t="shared" si="3"/>
        <v>-0.31511962505701235</v>
      </c>
    </row>
    <row r="45" spans="1:8" x14ac:dyDescent="0.2">
      <c r="A45" s="8">
        <v>106</v>
      </c>
      <c r="B45" s="8">
        <v>14.215903781434964</v>
      </c>
      <c r="C45" s="9">
        <v>1</v>
      </c>
      <c r="D45" s="11">
        <f t="shared" si="0"/>
        <v>1.5654774088231824</v>
      </c>
      <c r="E45" s="11">
        <f t="shared" si="1"/>
        <v>1.5654774088231824</v>
      </c>
      <c r="F45" s="11">
        <f t="shared" si="2"/>
        <v>0.82713792105122974</v>
      </c>
      <c r="G45" s="11">
        <f t="shared" si="3"/>
        <v>-0.18978382512921618</v>
      </c>
    </row>
    <row r="46" spans="1:8" x14ac:dyDescent="0.2">
      <c r="A46" s="8">
        <v>129</v>
      </c>
      <c r="B46" s="8">
        <v>10.971653656939903</v>
      </c>
      <c r="C46" s="9">
        <v>1</v>
      </c>
      <c r="D46" s="11">
        <f t="shared" si="0"/>
        <v>4.2280716135673337</v>
      </c>
      <c r="E46" s="11">
        <f t="shared" si="1"/>
        <v>4.2280716135673337</v>
      </c>
      <c r="F46" s="11">
        <f t="shared" si="2"/>
        <v>0.98562905502337994</v>
      </c>
      <c r="G46" s="11">
        <f t="shared" si="3"/>
        <v>-1.4475207108802823E-2</v>
      </c>
    </row>
    <row r="47" spans="1:8" x14ac:dyDescent="0.2">
      <c r="A47" s="8">
        <v>95</v>
      </c>
      <c r="B47" s="8">
        <v>0</v>
      </c>
      <c r="C47" s="9">
        <v>0</v>
      </c>
      <c r="D47" s="11">
        <f t="shared" si="0"/>
        <v>2.9783869230895625</v>
      </c>
      <c r="E47" s="11">
        <f t="shared" si="1"/>
        <v>2.9783869230895625</v>
      </c>
      <c r="F47" s="11">
        <f t="shared" si="2"/>
        <v>0.9515881138786807</v>
      </c>
      <c r="G47" s="11">
        <f t="shared" si="3"/>
        <v>-3.0280099143906396</v>
      </c>
    </row>
    <row r="48" spans="1:8" x14ac:dyDescent="0.2">
      <c r="A48" s="8">
        <v>108</v>
      </c>
      <c r="B48" s="8">
        <v>10.84866330239714</v>
      </c>
      <c r="C48" s="9">
        <v>1</v>
      </c>
      <c r="D48" s="11">
        <f t="shared" si="0"/>
        <v>2.3226241502451233</v>
      </c>
      <c r="E48" s="11">
        <f t="shared" si="1"/>
        <v>2.3226241502451233</v>
      </c>
      <c r="F48" s="11">
        <f t="shared" si="2"/>
        <v>0.91073350885980608</v>
      </c>
      <c r="G48" s="11">
        <f t="shared" si="3"/>
        <v>-9.3504950465959039E-2</v>
      </c>
    </row>
    <row r="49" spans="1:7" x14ac:dyDescent="0.2">
      <c r="A49" s="8">
        <v>106</v>
      </c>
      <c r="B49" s="8">
        <v>0</v>
      </c>
      <c r="C49" s="9">
        <v>1</v>
      </c>
      <c r="D49" s="11">
        <f t="shared" si="0"/>
        <v>3.9874543472128643</v>
      </c>
      <c r="E49" s="11">
        <f t="shared" si="1"/>
        <v>3.9874543472128643</v>
      </c>
      <c r="F49" s="11">
        <f t="shared" si="2"/>
        <v>0.98179085465263549</v>
      </c>
      <c r="G49" s="11">
        <f t="shared" si="3"/>
        <v>-1.8376972279715461E-2</v>
      </c>
    </row>
    <row r="50" spans="1:7" x14ac:dyDescent="0.2">
      <c r="A50" s="8">
        <v>108</v>
      </c>
      <c r="B50" s="8">
        <v>17.946333771785056</v>
      </c>
      <c r="C50" s="9">
        <v>1</v>
      </c>
      <c r="D50" s="11">
        <f t="shared" si="0"/>
        <v>1.113387336501594</v>
      </c>
      <c r="E50" s="11">
        <f t="shared" si="1"/>
        <v>1.113387336501594</v>
      </c>
      <c r="F50" s="11">
        <f t="shared" si="2"/>
        <v>0.75276007619365981</v>
      </c>
      <c r="G50" s="11">
        <f t="shared" si="3"/>
        <v>-0.28400872586642967</v>
      </c>
    </row>
    <row r="51" spans="1:7" x14ac:dyDescent="0.2">
      <c r="A51" s="8">
        <v>118</v>
      </c>
      <c r="B51" s="8">
        <v>15.569222176654327</v>
      </c>
      <c r="C51" s="9">
        <v>1</v>
      </c>
      <c r="D51" s="11">
        <f t="shared" si="0"/>
        <v>2.4357121034384583</v>
      </c>
      <c r="E51" s="11">
        <f t="shared" si="1"/>
        <v>2.4357121034384583</v>
      </c>
      <c r="F51" s="11">
        <f t="shared" si="2"/>
        <v>0.9195103061906118</v>
      </c>
      <c r="G51" s="11">
        <f t="shared" si="3"/>
        <v>-8.3914026527914715E-2</v>
      </c>
    </row>
    <row r="52" spans="1:7" x14ac:dyDescent="0.2">
      <c r="A52" s="8">
        <v>105</v>
      </c>
      <c r="B52" s="8">
        <v>7.4010201736447403</v>
      </c>
      <c r="C52" s="9">
        <v>1</v>
      </c>
      <c r="D52" s="11">
        <f t="shared" si="0"/>
        <v>2.634802155984886</v>
      </c>
      <c r="E52" s="11">
        <f t="shared" si="1"/>
        <v>2.634802155984886</v>
      </c>
      <c r="F52" s="11">
        <f t="shared" si="2"/>
        <v>0.93306807826825822</v>
      </c>
      <c r="G52" s="11">
        <f t="shared" si="3"/>
        <v>-6.927711373538975E-2</v>
      </c>
    </row>
    <row r="53" spans="1:7" x14ac:dyDescent="0.2">
      <c r="A53" s="8">
        <v>112</v>
      </c>
      <c r="B53" s="8">
        <v>0</v>
      </c>
      <c r="C53" s="9">
        <v>1</v>
      </c>
      <c r="D53" s="11">
        <f t="shared" si="0"/>
        <v>4.5378547603710295</v>
      </c>
      <c r="E53" s="11">
        <f t="shared" si="1"/>
        <v>4.5378547603710295</v>
      </c>
      <c r="F53" s="11">
        <f t="shared" si="2"/>
        <v>0.98941687245938026</v>
      </c>
      <c r="G53" s="11">
        <f t="shared" si="3"/>
        <v>-1.0639527110383509E-2</v>
      </c>
    </row>
    <row r="54" spans="1:7" x14ac:dyDescent="0.2">
      <c r="A54" s="8">
        <v>102</v>
      </c>
      <c r="B54" s="8">
        <v>0</v>
      </c>
      <c r="C54" s="9">
        <v>1</v>
      </c>
      <c r="D54" s="11">
        <f t="shared" si="0"/>
        <v>3.6205207384407547</v>
      </c>
      <c r="E54" s="11">
        <f t="shared" si="1"/>
        <v>3.6205207384407547</v>
      </c>
      <c r="F54" s="11">
        <f t="shared" si="2"/>
        <v>0.97392915027060034</v>
      </c>
      <c r="G54" s="11">
        <f t="shared" si="3"/>
        <v>-2.6416718980633309E-2</v>
      </c>
    </row>
    <row r="55" spans="1:7" x14ac:dyDescent="0.2">
      <c r="A55" s="8">
        <v>107</v>
      </c>
      <c r="B55" s="8">
        <v>8.6571153395294136</v>
      </c>
      <c r="C55" s="9">
        <v>1</v>
      </c>
      <c r="D55" s="11">
        <f t="shared" si="0"/>
        <v>2.6042668419710955</v>
      </c>
      <c r="E55" s="11">
        <f t="shared" si="1"/>
        <v>2.6042668419710955</v>
      </c>
      <c r="F55" s="11">
        <f t="shared" si="2"/>
        <v>0.93113568201811758</v>
      </c>
      <c r="G55" s="11">
        <f t="shared" si="3"/>
        <v>-7.1350274388131768E-2</v>
      </c>
    </row>
    <row r="56" spans="1:7" x14ac:dyDescent="0.2">
      <c r="A56" s="8">
        <v>112</v>
      </c>
      <c r="B56" s="8">
        <v>0</v>
      </c>
      <c r="C56" s="9">
        <v>1</v>
      </c>
      <c r="D56" s="11">
        <f t="shared" si="0"/>
        <v>4.5378547603710295</v>
      </c>
      <c r="E56" s="11">
        <f t="shared" si="1"/>
        <v>4.5378547603710295</v>
      </c>
      <c r="F56" s="11">
        <f t="shared" si="2"/>
        <v>0.98941687245938026</v>
      </c>
      <c r="G56" s="11">
        <f t="shared" si="3"/>
        <v>-1.0639527110383509E-2</v>
      </c>
    </row>
    <row r="57" spans="1:7" x14ac:dyDescent="0.2">
      <c r="A57" s="8">
        <v>124</v>
      </c>
      <c r="B57" s="8">
        <v>0</v>
      </c>
      <c r="C57" s="9">
        <v>1</v>
      </c>
      <c r="D57" s="11">
        <f t="shared" si="0"/>
        <v>5.6386555866873582</v>
      </c>
      <c r="E57" s="11">
        <f t="shared" si="1"/>
        <v>5.6386555866873582</v>
      </c>
      <c r="F57" s="11">
        <f t="shared" si="2"/>
        <v>0.99645496384922017</v>
      </c>
      <c r="G57" s="11">
        <f t="shared" si="3"/>
        <v>-3.5513346815203065E-3</v>
      </c>
    </row>
    <row r="58" spans="1:7" x14ac:dyDescent="0.2">
      <c r="A58" s="8">
        <v>104</v>
      </c>
      <c r="B58" s="8">
        <v>13.272484833194858</v>
      </c>
      <c r="C58" s="9">
        <v>1</v>
      </c>
      <c r="D58" s="11">
        <f t="shared" si="0"/>
        <v>1.5427417806611365</v>
      </c>
      <c r="E58" s="11">
        <f t="shared" si="1"/>
        <v>1.5427417806611365</v>
      </c>
      <c r="F58" s="11">
        <f t="shared" si="2"/>
        <v>0.8238629460233442</v>
      </c>
      <c r="G58" s="11">
        <f t="shared" si="3"/>
        <v>-0.1937510905482141</v>
      </c>
    </row>
    <row r="59" spans="1:7" x14ac:dyDescent="0.2">
      <c r="A59" s="8">
        <v>101</v>
      </c>
      <c r="B59" s="8">
        <v>0</v>
      </c>
      <c r="C59" s="9">
        <v>1</v>
      </c>
      <c r="D59" s="11">
        <f t="shared" si="0"/>
        <v>3.528787336247726</v>
      </c>
      <c r="E59" s="11">
        <f t="shared" si="1"/>
        <v>3.528787336247726</v>
      </c>
      <c r="F59" s="11">
        <f t="shared" si="2"/>
        <v>0.971495850827789</v>
      </c>
      <c r="G59" s="11">
        <f t="shared" si="3"/>
        <v>-2.8918281066414135E-2</v>
      </c>
    </row>
    <row r="60" spans="1:7" x14ac:dyDescent="0.2">
      <c r="A60" s="8">
        <v>107</v>
      </c>
      <c r="B60" s="8">
        <v>11.654782695214294</v>
      </c>
      <c r="C60" s="9">
        <v>1</v>
      </c>
      <c r="D60" s="11">
        <f t="shared" si="0"/>
        <v>2.0935514266125725</v>
      </c>
      <c r="E60" s="11">
        <f t="shared" si="1"/>
        <v>2.0935514266125725</v>
      </c>
      <c r="F60" s="11">
        <f t="shared" si="2"/>
        <v>0.89027482987327777</v>
      </c>
      <c r="G60" s="11">
        <f t="shared" si="3"/>
        <v>-0.11622506631369621</v>
      </c>
    </row>
    <row r="61" spans="1:7" x14ac:dyDescent="0.2">
      <c r="A61" s="8">
        <v>94</v>
      </c>
      <c r="B61" s="8">
        <v>11.287808146087684</v>
      </c>
      <c r="C61" s="9">
        <v>0</v>
      </c>
      <c r="D61" s="11">
        <f t="shared" si="0"/>
        <v>0.96353899823816791</v>
      </c>
      <c r="E61" s="11">
        <f t="shared" si="1"/>
        <v>0.96353899823816791</v>
      </c>
      <c r="F61" s="11">
        <f t="shared" si="2"/>
        <v>0.72382981173109429</v>
      </c>
      <c r="G61" s="11">
        <f t="shared" si="3"/>
        <v>-1.2867379791368483</v>
      </c>
    </row>
    <row r="62" spans="1:7" x14ac:dyDescent="0.2">
      <c r="A62" s="8">
        <v>96</v>
      </c>
      <c r="B62" s="8">
        <v>0</v>
      </c>
      <c r="C62" s="9">
        <v>1</v>
      </c>
      <c r="D62" s="11">
        <f t="shared" si="0"/>
        <v>3.0701203252825895</v>
      </c>
      <c r="E62" s="11">
        <f t="shared" si="1"/>
        <v>3.0701203252825895</v>
      </c>
      <c r="F62" s="11">
        <f t="shared" si="2"/>
        <v>0.95564327318387288</v>
      </c>
      <c r="G62" s="11">
        <f t="shared" si="3"/>
        <v>-4.5370580771885154E-2</v>
      </c>
    </row>
    <row r="63" spans="1:7" x14ac:dyDescent="0.2">
      <c r="A63" s="8">
        <v>127</v>
      </c>
      <c r="B63" s="8">
        <v>0</v>
      </c>
      <c r="C63" s="9">
        <v>1</v>
      </c>
      <c r="D63" s="11">
        <f t="shared" si="0"/>
        <v>5.9138557932664408</v>
      </c>
      <c r="E63" s="11">
        <f t="shared" si="1"/>
        <v>5.9138557932664408</v>
      </c>
      <c r="F63" s="11">
        <f t="shared" si="2"/>
        <v>0.99730553039083025</v>
      </c>
      <c r="G63" s="11">
        <f t="shared" si="3"/>
        <v>-2.6981062263790648E-3</v>
      </c>
    </row>
    <row r="64" spans="1:7" x14ac:dyDescent="0.2">
      <c r="A64" s="8">
        <v>107</v>
      </c>
      <c r="B64" s="8">
        <v>0</v>
      </c>
      <c r="C64" s="9">
        <v>1</v>
      </c>
      <c r="D64" s="11">
        <f t="shared" si="0"/>
        <v>4.0791877494058912</v>
      </c>
      <c r="E64" s="11">
        <f t="shared" si="1"/>
        <v>4.0791877494058912</v>
      </c>
      <c r="F64" s="11">
        <f t="shared" si="2"/>
        <v>0.98336035844415826</v>
      </c>
      <c r="G64" s="11">
        <f t="shared" si="3"/>
        <v>-1.6779635530485684E-2</v>
      </c>
    </row>
    <row r="65" spans="1:7" x14ac:dyDescent="0.2">
      <c r="A65" s="8">
        <v>110</v>
      </c>
      <c r="B65" s="8">
        <v>11.361151073918208</v>
      </c>
      <c r="C65" s="9">
        <v>1</v>
      </c>
      <c r="D65" s="11">
        <f t="shared" si="0"/>
        <v>2.4187779295211103</v>
      </c>
      <c r="E65" s="11">
        <f t="shared" si="1"/>
        <v>2.4187779295211103</v>
      </c>
      <c r="F65" s="11">
        <f t="shared" si="2"/>
        <v>0.91824805233704665</v>
      </c>
      <c r="G65" s="11">
        <f t="shared" si="3"/>
        <v>-8.5287715344183293E-2</v>
      </c>
    </row>
    <row r="66" spans="1:7" x14ac:dyDescent="0.2">
      <c r="A66" s="8">
        <v>106</v>
      </c>
      <c r="B66" s="8">
        <v>7.3699355969156244</v>
      </c>
      <c r="C66" s="9">
        <v>1</v>
      </c>
      <c r="D66" s="11">
        <f t="shared" si="0"/>
        <v>2.7318314668401427</v>
      </c>
      <c r="E66" s="11">
        <f t="shared" si="1"/>
        <v>2.7318314668401427</v>
      </c>
      <c r="F66" s="11">
        <f t="shared" si="2"/>
        <v>0.93887902079674335</v>
      </c>
      <c r="G66" s="11">
        <f t="shared" si="3"/>
        <v>-6.3068646416372651E-2</v>
      </c>
    </row>
    <row r="67" spans="1:7" x14ac:dyDescent="0.2">
      <c r="A67" s="8">
        <v>118</v>
      </c>
      <c r="B67" s="8">
        <v>0</v>
      </c>
      <c r="C67" s="9">
        <v>1</v>
      </c>
      <c r="D67" s="11">
        <f t="shared" ref="D67:D130" si="4">$J$2+$J$3*A67+$J$4*B67</f>
        <v>5.088255173529193</v>
      </c>
      <c r="E67" s="11">
        <f t="shared" ref="E67:E130" si="5">MAX(D67,-700)</f>
        <v>5.088255173529193</v>
      </c>
      <c r="F67" s="11">
        <f t="shared" ref="F67:F130" si="6">1/(1+EXP(-E67))</f>
        <v>0.99386904652352082</v>
      </c>
      <c r="G67" s="11">
        <f t="shared" ref="G67:G130" si="7">C67*LN(F67)+(1-C67)*LN(1-F67)</f>
        <v>-6.149824944678077E-3</v>
      </c>
    </row>
    <row r="68" spans="1:7" x14ac:dyDescent="0.2">
      <c r="A68" s="8">
        <v>117</v>
      </c>
      <c r="B68" s="8">
        <v>6.9536987526408813</v>
      </c>
      <c r="C68" s="9">
        <v>1</v>
      </c>
      <c r="D68" s="11">
        <f t="shared" si="4"/>
        <v>3.8118135547963594</v>
      </c>
      <c r="E68" s="11">
        <f t="shared" si="5"/>
        <v>3.8118135547963594</v>
      </c>
      <c r="F68" s="11">
        <f t="shared" si="6"/>
        <v>0.97837014545040757</v>
      </c>
      <c r="G68" s="11">
        <f t="shared" si="7"/>
        <v>-2.1867208719034685E-2</v>
      </c>
    </row>
    <row r="69" spans="1:7" x14ac:dyDescent="0.2">
      <c r="A69" s="8">
        <v>110</v>
      </c>
      <c r="B69" s="8">
        <v>8.2670954575815809</v>
      </c>
      <c r="C69" s="9">
        <v>1</v>
      </c>
      <c r="D69" s="11">
        <f t="shared" si="4"/>
        <v>2.9459151037786278</v>
      </c>
      <c r="E69" s="11">
        <f t="shared" si="5"/>
        <v>2.9459151037786278</v>
      </c>
      <c r="F69" s="11">
        <f t="shared" si="6"/>
        <v>0.95007006936235627</v>
      </c>
      <c r="G69" s="11">
        <f t="shared" si="7"/>
        <v>-5.1219539883947882E-2</v>
      </c>
    </row>
    <row r="70" spans="1:7" x14ac:dyDescent="0.2">
      <c r="A70" s="8">
        <v>116</v>
      </c>
      <c r="B70" s="8">
        <v>8.3307013567232673</v>
      </c>
      <c r="C70" s="9">
        <v>1</v>
      </c>
      <c r="D70" s="11">
        <f t="shared" si="4"/>
        <v>3.4854789198948319</v>
      </c>
      <c r="E70" s="11">
        <f t="shared" si="5"/>
        <v>3.4854789198948319</v>
      </c>
      <c r="F70" s="11">
        <f t="shared" si="6"/>
        <v>0.97027176457137665</v>
      </c>
      <c r="G70" s="11">
        <f t="shared" si="7"/>
        <v>-3.0179077063685934E-2</v>
      </c>
    </row>
    <row r="71" spans="1:7" x14ac:dyDescent="0.2">
      <c r="A71" s="8">
        <v>101</v>
      </c>
      <c r="B71" s="8">
        <v>12.459256745055683</v>
      </c>
      <c r="C71" s="9">
        <v>1</v>
      </c>
      <c r="D71" s="11">
        <f t="shared" si="4"/>
        <v>1.4060920106498651</v>
      </c>
      <c r="E71" s="11">
        <f t="shared" si="5"/>
        <v>1.4060920106498651</v>
      </c>
      <c r="F71" s="11">
        <f t="shared" si="6"/>
        <v>0.80314881931161397</v>
      </c>
      <c r="G71" s="11">
        <f t="shared" si="7"/>
        <v>-0.21921525305151621</v>
      </c>
    </row>
    <row r="72" spans="1:7" x14ac:dyDescent="0.2">
      <c r="A72" s="8">
        <v>96</v>
      </c>
      <c r="B72" s="8">
        <v>0</v>
      </c>
      <c r="C72" s="9">
        <v>1</v>
      </c>
      <c r="D72" s="11">
        <f t="shared" si="4"/>
        <v>3.0701203252825895</v>
      </c>
      <c r="E72" s="11">
        <f t="shared" si="5"/>
        <v>3.0701203252825895</v>
      </c>
      <c r="F72" s="11">
        <f t="shared" si="6"/>
        <v>0.95564327318387288</v>
      </c>
      <c r="G72" s="11">
        <f t="shared" si="7"/>
        <v>-4.5370580771885154E-2</v>
      </c>
    </row>
    <row r="73" spans="1:7" x14ac:dyDescent="0.2">
      <c r="A73" s="8">
        <v>110</v>
      </c>
      <c r="B73" s="8">
        <v>7.1370146764436377</v>
      </c>
      <c r="C73" s="9">
        <v>1</v>
      </c>
      <c r="D73" s="11">
        <f t="shared" si="4"/>
        <v>3.1384480325684159</v>
      </c>
      <c r="E73" s="11">
        <f t="shared" si="5"/>
        <v>3.1384480325684159</v>
      </c>
      <c r="F73" s="11">
        <f t="shared" si="6"/>
        <v>0.95845112132188459</v>
      </c>
      <c r="G73" s="11">
        <f t="shared" si="7"/>
        <v>-4.2436712766068668E-2</v>
      </c>
    </row>
    <row r="74" spans="1:7" x14ac:dyDescent="0.2">
      <c r="A74" s="8">
        <v>106</v>
      </c>
      <c r="B74" s="8">
        <v>8.3477323071382372</v>
      </c>
      <c r="C74" s="9">
        <v>1</v>
      </c>
      <c r="D74" s="11">
        <f t="shared" si="4"/>
        <v>2.5652433188755239</v>
      </c>
      <c r="E74" s="11">
        <f t="shared" si="5"/>
        <v>2.5652433188755239</v>
      </c>
      <c r="F74" s="11">
        <f t="shared" si="6"/>
        <v>0.92859092355596617</v>
      </c>
      <c r="G74" s="11">
        <f t="shared" si="7"/>
        <v>-7.4086977775372584E-2</v>
      </c>
    </row>
    <row r="75" spans="1:7" x14ac:dyDescent="0.2">
      <c r="A75" s="8">
        <v>104</v>
      </c>
      <c r="B75" s="8">
        <v>12.023197781092849</v>
      </c>
      <c r="C75" s="9">
        <v>1</v>
      </c>
      <c r="D75" s="11">
        <f t="shared" si="4"/>
        <v>1.7555839942931195</v>
      </c>
      <c r="E75" s="11">
        <f t="shared" si="5"/>
        <v>1.7555839942931195</v>
      </c>
      <c r="F75" s="11">
        <f t="shared" si="6"/>
        <v>0.85265572356194519</v>
      </c>
      <c r="G75" s="11">
        <f t="shared" si="7"/>
        <v>-0.15939941957120526</v>
      </c>
    </row>
    <row r="76" spans="1:7" x14ac:dyDescent="0.2">
      <c r="A76" s="8">
        <v>128</v>
      </c>
      <c r="B76" s="8">
        <v>10.992462472526201</v>
      </c>
      <c r="C76" s="9">
        <v>1</v>
      </c>
      <c r="D76" s="11">
        <f t="shared" si="4"/>
        <v>4.1327929938320338</v>
      </c>
      <c r="E76" s="11">
        <f t="shared" si="5"/>
        <v>4.1327929938320338</v>
      </c>
      <c r="F76" s="11">
        <f t="shared" si="6"/>
        <v>0.98421513588703635</v>
      </c>
      <c r="G76" s="11">
        <f t="shared" si="7"/>
        <v>-1.5910771795279437E-2</v>
      </c>
    </row>
    <row r="77" spans="1:7" x14ac:dyDescent="0.2">
      <c r="A77" s="8">
        <v>112</v>
      </c>
      <c r="B77" s="8">
        <v>0</v>
      </c>
      <c r="C77" s="9">
        <v>1</v>
      </c>
      <c r="D77" s="11">
        <f t="shared" si="4"/>
        <v>4.5378547603710295</v>
      </c>
      <c r="E77" s="11">
        <f t="shared" si="5"/>
        <v>4.5378547603710295</v>
      </c>
      <c r="F77" s="11">
        <f t="shared" si="6"/>
        <v>0.98941687245938026</v>
      </c>
      <c r="G77" s="11">
        <f t="shared" si="7"/>
        <v>-1.0639527110383509E-2</v>
      </c>
    </row>
    <row r="78" spans="1:7" x14ac:dyDescent="0.2">
      <c r="A78" s="8">
        <v>104</v>
      </c>
      <c r="B78" s="8">
        <v>6.8995473535096297</v>
      </c>
      <c r="C78" s="9">
        <v>1</v>
      </c>
      <c r="D78" s="11">
        <f t="shared" si="4"/>
        <v>2.6285051512429014</v>
      </c>
      <c r="E78" s="11">
        <f t="shared" si="5"/>
        <v>2.6285051512429014</v>
      </c>
      <c r="F78" s="11">
        <f t="shared" si="6"/>
        <v>0.93267374341821319</v>
      </c>
      <c r="G78" s="11">
        <f t="shared" si="7"/>
        <v>-6.9699824800053975E-2</v>
      </c>
    </row>
    <row r="79" spans="1:7" x14ac:dyDescent="0.2">
      <c r="A79" s="8">
        <v>127</v>
      </c>
      <c r="B79" s="8">
        <v>10.517641629749011</v>
      </c>
      <c r="C79" s="9">
        <v>1</v>
      </c>
      <c r="D79" s="11">
        <f t="shared" si="4"/>
        <v>4.1219552665643633</v>
      </c>
      <c r="E79" s="11">
        <f t="shared" si="5"/>
        <v>4.1219552665643633</v>
      </c>
      <c r="F79" s="11">
        <f t="shared" si="6"/>
        <v>0.98404587760845263</v>
      </c>
      <c r="G79" s="11">
        <f t="shared" si="7"/>
        <v>-1.6082759430903378E-2</v>
      </c>
    </row>
    <row r="80" spans="1:7" x14ac:dyDescent="0.2">
      <c r="A80" s="8">
        <v>118</v>
      </c>
      <c r="B80" s="8">
        <v>0</v>
      </c>
      <c r="C80" s="9">
        <v>1</v>
      </c>
      <c r="D80" s="11">
        <f t="shared" si="4"/>
        <v>5.088255173529193</v>
      </c>
      <c r="E80" s="11">
        <f t="shared" si="5"/>
        <v>5.088255173529193</v>
      </c>
      <c r="F80" s="11">
        <f t="shared" si="6"/>
        <v>0.99386904652352082</v>
      </c>
      <c r="G80" s="11">
        <f t="shared" si="7"/>
        <v>-6.149824944678077E-3</v>
      </c>
    </row>
    <row r="81" spans="1:7" x14ac:dyDescent="0.2">
      <c r="A81" s="8">
        <v>118</v>
      </c>
      <c r="B81" s="8">
        <v>0</v>
      </c>
      <c r="C81" s="9">
        <v>1</v>
      </c>
      <c r="D81" s="11">
        <f t="shared" si="4"/>
        <v>5.088255173529193</v>
      </c>
      <c r="E81" s="11">
        <f t="shared" si="5"/>
        <v>5.088255173529193</v>
      </c>
      <c r="F81" s="11">
        <f t="shared" si="6"/>
        <v>0.99386904652352082</v>
      </c>
      <c r="G81" s="11">
        <f t="shared" si="7"/>
        <v>-6.149824944678077E-3</v>
      </c>
    </row>
    <row r="82" spans="1:7" x14ac:dyDescent="0.2">
      <c r="A82" s="8">
        <v>121</v>
      </c>
      <c r="B82" s="8">
        <v>9.51718621244747</v>
      </c>
      <c r="C82" s="9">
        <v>1</v>
      </c>
      <c r="D82" s="11">
        <f t="shared" si="4"/>
        <v>3.7420033866718594</v>
      </c>
      <c r="E82" s="11">
        <f t="shared" si="5"/>
        <v>3.7420033866718594</v>
      </c>
      <c r="F82" s="11">
        <f t="shared" si="6"/>
        <v>0.97684242438953528</v>
      </c>
      <c r="G82" s="11">
        <f t="shared" si="7"/>
        <v>-2.3429925116565907E-2</v>
      </c>
    </row>
    <row r="83" spans="1:7" x14ac:dyDescent="0.2">
      <c r="A83" s="8">
        <v>112</v>
      </c>
      <c r="B83" s="8">
        <v>17.221420807365295</v>
      </c>
      <c r="C83" s="9">
        <v>1</v>
      </c>
      <c r="D83" s="11">
        <f t="shared" si="4"/>
        <v>1.6038250508978038</v>
      </c>
      <c r="E83" s="11">
        <f t="shared" si="5"/>
        <v>1.6038250508978038</v>
      </c>
      <c r="F83" s="11">
        <f t="shared" si="6"/>
        <v>0.83255231002296337</v>
      </c>
      <c r="G83" s="11">
        <f t="shared" si="7"/>
        <v>-0.18325922423914698</v>
      </c>
    </row>
    <row r="84" spans="1:7" x14ac:dyDescent="0.2">
      <c r="A84" s="8">
        <v>102</v>
      </c>
      <c r="B84" s="8">
        <v>8.4042764710725724</v>
      </c>
      <c r="C84" s="9">
        <v>1</v>
      </c>
      <c r="D84" s="11">
        <f t="shared" si="4"/>
        <v>2.1886762275507028</v>
      </c>
      <c r="E84" s="11">
        <f t="shared" si="5"/>
        <v>2.1886762275507028</v>
      </c>
      <c r="F84" s="11">
        <f t="shared" si="6"/>
        <v>0.89922801353619874</v>
      </c>
      <c r="G84" s="11">
        <f t="shared" si="7"/>
        <v>-0.10621864648434394</v>
      </c>
    </row>
    <row r="85" spans="1:7" x14ac:dyDescent="0.2">
      <c r="A85" s="8">
        <v>101</v>
      </c>
      <c r="B85" s="8">
        <v>8.2560577151994892</v>
      </c>
      <c r="C85" s="9">
        <v>1</v>
      </c>
      <c r="D85" s="11">
        <f t="shared" si="4"/>
        <v>2.1221949946239169</v>
      </c>
      <c r="E85" s="11">
        <f t="shared" si="5"/>
        <v>2.1221949946239169</v>
      </c>
      <c r="F85" s="11">
        <f t="shared" si="6"/>
        <v>0.89304177232488802</v>
      </c>
      <c r="G85" s="11">
        <f t="shared" si="7"/>
        <v>-0.11312192168020059</v>
      </c>
    </row>
    <row r="86" spans="1:7" x14ac:dyDescent="0.2">
      <c r="A86" s="8">
        <v>104</v>
      </c>
      <c r="B86" s="8">
        <v>6.9383725485052548</v>
      </c>
      <c r="C86" s="9">
        <v>1</v>
      </c>
      <c r="D86" s="11">
        <f t="shared" si="4"/>
        <v>2.621890466144182</v>
      </c>
      <c r="E86" s="11">
        <f t="shared" si="5"/>
        <v>2.621890466144182</v>
      </c>
      <c r="F86" s="11">
        <f t="shared" si="6"/>
        <v>0.93225719399500195</v>
      </c>
      <c r="G86" s="11">
        <f t="shared" si="7"/>
        <v>-7.0146543144183268E-2</v>
      </c>
    </row>
    <row r="87" spans="1:7" x14ac:dyDescent="0.2">
      <c r="A87" s="8">
        <v>116</v>
      </c>
      <c r="B87" s="8">
        <v>8.1198844882042849</v>
      </c>
      <c r="C87" s="9">
        <v>1</v>
      </c>
      <c r="D87" s="11">
        <f t="shared" si="4"/>
        <v>3.5213959886670128</v>
      </c>
      <c r="E87" s="11">
        <f t="shared" si="5"/>
        <v>3.5213959886670128</v>
      </c>
      <c r="F87" s="11">
        <f t="shared" si="6"/>
        <v>0.97129045726467156</v>
      </c>
      <c r="G87" s="11">
        <f t="shared" si="7"/>
        <v>-2.9129723326457989E-2</v>
      </c>
    </row>
    <row r="88" spans="1:7" x14ac:dyDescent="0.2">
      <c r="A88" s="8">
        <v>124</v>
      </c>
      <c r="B88" s="8">
        <v>10.983953408094536</v>
      </c>
      <c r="C88" s="9">
        <v>1</v>
      </c>
      <c r="D88" s="11">
        <f t="shared" si="4"/>
        <v>3.7673090823945161</v>
      </c>
      <c r="E88" s="11">
        <f t="shared" si="5"/>
        <v>3.7673090823945161</v>
      </c>
      <c r="F88" s="11">
        <f t="shared" si="6"/>
        <v>0.97740801708943603</v>
      </c>
      <c r="G88" s="11">
        <f t="shared" si="7"/>
        <v>-2.2851091714574254E-2</v>
      </c>
    </row>
    <row r="89" spans="1:7" x14ac:dyDescent="0.2">
      <c r="A89" s="8">
        <v>102</v>
      </c>
      <c r="B89" s="8">
        <v>0</v>
      </c>
      <c r="C89" s="9">
        <v>1</v>
      </c>
      <c r="D89" s="11">
        <f t="shared" si="4"/>
        <v>3.6205207384407547</v>
      </c>
      <c r="E89" s="11">
        <f t="shared" si="5"/>
        <v>3.6205207384407547</v>
      </c>
      <c r="F89" s="11">
        <f t="shared" si="6"/>
        <v>0.97392915027060034</v>
      </c>
      <c r="G89" s="11">
        <f t="shared" si="7"/>
        <v>-2.6416718980633309E-2</v>
      </c>
    </row>
    <row r="90" spans="1:7" x14ac:dyDescent="0.2">
      <c r="A90" s="8">
        <v>150</v>
      </c>
      <c r="B90" s="8">
        <v>0</v>
      </c>
      <c r="C90" s="9">
        <v>1</v>
      </c>
      <c r="D90" s="11">
        <f t="shared" si="4"/>
        <v>8.0237240437060713</v>
      </c>
      <c r="E90" s="11">
        <f t="shared" si="5"/>
        <v>8.0237240437060713</v>
      </c>
      <c r="F90" s="11">
        <f t="shared" si="6"/>
        <v>0.99967250952517561</v>
      </c>
      <c r="G90" s="11">
        <f t="shared" si="7"/>
        <v>-3.275441115406003E-4</v>
      </c>
    </row>
    <row r="91" spans="1:7" x14ac:dyDescent="0.2">
      <c r="A91" s="8">
        <v>113</v>
      </c>
      <c r="B91" s="8">
        <v>7.73517718848416</v>
      </c>
      <c r="C91" s="9">
        <v>1</v>
      </c>
      <c r="D91" s="11">
        <f t="shared" si="4"/>
        <v>3.3117387276704062</v>
      </c>
      <c r="E91" s="11">
        <f t="shared" si="5"/>
        <v>3.3117387276704062</v>
      </c>
      <c r="F91" s="11">
        <f t="shared" si="6"/>
        <v>0.96482932995615966</v>
      </c>
      <c r="G91" s="11">
        <f t="shared" si="7"/>
        <v>-3.5804053433808908E-2</v>
      </c>
    </row>
    <row r="92" spans="1:7" x14ac:dyDescent="0.2">
      <c r="A92" s="8">
        <v>124</v>
      </c>
      <c r="B92" s="8">
        <v>0</v>
      </c>
      <c r="C92" s="9">
        <v>1</v>
      </c>
      <c r="D92" s="11">
        <f t="shared" si="4"/>
        <v>5.6386555866873582</v>
      </c>
      <c r="E92" s="11">
        <f t="shared" si="5"/>
        <v>5.6386555866873582</v>
      </c>
      <c r="F92" s="11">
        <f t="shared" si="6"/>
        <v>0.99645496384922017</v>
      </c>
      <c r="G92" s="11">
        <f t="shared" si="7"/>
        <v>-3.5513346815203065E-3</v>
      </c>
    </row>
    <row r="93" spans="1:7" x14ac:dyDescent="0.2">
      <c r="A93" s="8">
        <v>114</v>
      </c>
      <c r="B93" s="8">
        <v>13.053126213090138</v>
      </c>
      <c r="C93" s="9">
        <v>1</v>
      </c>
      <c r="D93" s="11">
        <f t="shared" si="4"/>
        <v>2.4974481376394602</v>
      </c>
      <c r="E93" s="11">
        <f t="shared" si="5"/>
        <v>2.4974481376394602</v>
      </c>
      <c r="F93" s="11">
        <f t="shared" si="6"/>
        <v>0.9239627312033436</v>
      </c>
      <c r="G93" s="11">
        <f t="shared" si="7"/>
        <v>-7.9083542349414018E-2</v>
      </c>
    </row>
    <row r="94" spans="1:7" x14ac:dyDescent="0.2">
      <c r="A94" s="8">
        <v>117</v>
      </c>
      <c r="B94" s="8">
        <v>16.592059118906551</v>
      </c>
      <c r="C94" s="9">
        <v>1</v>
      </c>
      <c r="D94" s="11">
        <f t="shared" si="4"/>
        <v>2.1697170064594071</v>
      </c>
      <c r="E94" s="11">
        <f t="shared" si="5"/>
        <v>2.1697170064594071</v>
      </c>
      <c r="F94" s="11">
        <f t="shared" si="6"/>
        <v>0.89749693515777396</v>
      </c>
      <c r="G94" s="11">
        <f t="shared" si="7"/>
        <v>-0.1081455734915238</v>
      </c>
    </row>
    <row r="95" spans="1:7" x14ac:dyDescent="0.2">
      <c r="A95" s="8">
        <v>97</v>
      </c>
      <c r="B95" s="8">
        <v>16.664212619354647</v>
      </c>
      <c r="C95" s="9">
        <v>1</v>
      </c>
      <c r="D95" s="11">
        <f t="shared" si="4"/>
        <v>0.322756102658599</v>
      </c>
      <c r="E95" s="11">
        <f t="shared" si="5"/>
        <v>0.322756102658599</v>
      </c>
      <c r="F95" s="11">
        <f t="shared" si="6"/>
        <v>0.57999578824652998</v>
      </c>
      <c r="G95" s="11">
        <f t="shared" si="7"/>
        <v>-0.54473443711195169</v>
      </c>
    </row>
    <row r="96" spans="1:7" x14ac:dyDescent="0.2">
      <c r="A96" s="8">
        <v>105</v>
      </c>
      <c r="B96" s="8">
        <v>10.42430450316529</v>
      </c>
      <c r="C96" s="9">
        <v>1</v>
      </c>
      <c r="D96" s="11">
        <f t="shared" si="4"/>
        <v>2.1197223526271736</v>
      </c>
      <c r="E96" s="11">
        <f t="shared" si="5"/>
        <v>2.1197223526271736</v>
      </c>
      <c r="F96" s="11">
        <f t="shared" si="6"/>
        <v>0.89280536046134851</v>
      </c>
      <c r="G96" s="11">
        <f t="shared" si="7"/>
        <v>-0.11338668327214231</v>
      </c>
    </row>
    <row r="97" spans="1:7" x14ac:dyDescent="0.2">
      <c r="A97" s="8">
        <v>105</v>
      </c>
      <c r="B97" s="8">
        <v>0</v>
      </c>
      <c r="C97" s="9">
        <v>1</v>
      </c>
      <c r="D97" s="11">
        <f t="shared" si="4"/>
        <v>3.8957209450198373</v>
      </c>
      <c r="E97" s="11">
        <f t="shared" si="5"/>
        <v>3.8957209450198373</v>
      </c>
      <c r="F97" s="11">
        <f t="shared" si="6"/>
        <v>0.98007630970719872</v>
      </c>
      <c r="G97" s="11">
        <f t="shared" si="7"/>
        <v>-2.0124843300838715E-2</v>
      </c>
    </row>
    <row r="98" spans="1:7" x14ac:dyDescent="0.2">
      <c r="A98" s="8">
        <v>117</v>
      </c>
      <c r="B98" s="8">
        <v>0</v>
      </c>
      <c r="C98" s="9">
        <v>1</v>
      </c>
      <c r="D98" s="11">
        <f t="shared" si="4"/>
        <v>4.996521771336166</v>
      </c>
      <c r="E98" s="11">
        <f t="shared" si="5"/>
        <v>4.996521771336166</v>
      </c>
      <c r="F98" s="11">
        <f t="shared" si="6"/>
        <v>0.99328398589359645</v>
      </c>
      <c r="G98" s="11">
        <f t="shared" si="7"/>
        <v>-6.7386680154282444E-3</v>
      </c>
    </row>
    <row r="99" spans="1:7" x14ac:dyDescent="0.2">
      <c r="A99" s="8">
        <v>112</v>
      </c>
      <c r="B99" s="8">
        <v>13.476327566504468</v>
      </c>
      <c r="C99" s="9">
        <v>1</v>
      </c>
      <c r="D99" s="11">
        <f t="shared" si="4"/>
        <v>2.2418801194281293</v>
      </c>
      <c r="E99" s="11">
        <f t="shared" si="5"/>
        <v>2.2418801194281293</v>
      </c>
      <c r="F99" s="11">
        <f t="shared" si="6"/>
        <v>0.90394782585295663</v>
      </c>
      <c r="G99" s="11">
        <f t="shared" si="7"/>
        <v>-0.10098363501995015</v>
      </c>
    </row>
    <row r="100" spans="1:7" x14ac:dyDescent="0.2">
      <c r="A100" s="8">
        <v>121</v>
      </c>
      <c r="B100" s="8">
        <v>8.4958198211257834</v>
      </c>
      <c r="C100" s="9">
        <v>1</v>
      </c>
      <c r="D100" s="11">
        <f t="shared" si="4"/>
        <v>3.916014542308544</v>
      </c>
      <c r="E100" s="11">
        <f t="shared" si="5"/>
        <v>3.916014542308544</v>
      </c>
      <c r="F100" s="11">
        <f t="shared" si="6"/>
        <v>0.98046874072405232</v>
      </c>
      <c r="G100" s="11">
        <f t="shared" si="7"/>
        <v>-1.9724514808506146E-2</v>
      </c>
    </row>
    <row r="101" spans="1:7" x14ac:dyDescent="0.2">
      <c r="A101" s="8">
        <v>104</v>
      </c>
      <c r="B101" s="8">
        <v>14.023728268537637</v>
      </c>
      <c r="C101" s="9">
        <v>0</v>
      </c>
      <c r="D101" s="11">
        <f t="shared" si="4"/>
        <v>1.4147517278659709</v>
      </c>
      <c r="E101" s="11">
        <f t="shared" si="5"/>
        <v>1.4147517278659709</v>
      </c>
      <c r="F101" s="11">
        <f t="shared" si="6"/>
        <v>0.80451433421369234</v>
      </c>
      <c r="G101" s="11">
        <f t="shared" si="7"/>
        <v>-1.6322682230309669</v>
      </c>
    </row>
    <row r="102" spans="1:7" x14ac:dyDescent="0.2">
      <c r="A102" s="8">
        <v>92</v>
      </c>
      <c r="B102" s="8">
        <v>0</v>
      </c>
      <c r="C102" s="9">
        <v>1</v>
      </c>
      <c r="D102" s="11">
        <f t="shared" si="4"/>
        <v>2.7031867165104799</v>
      </c>
      <c r="E102" s="11">
        <f t="shared" si="5"/>
        <v>2.7031867165104799</v>
      </c>
      <c r="F102" s="11">
        <f t="shared" si="6"/>
        <v>0.93721442311940362</v>
      </c>
      <c r="G102" s="11">
        <f t="shared" si="7"/>
        <v>-6.4843182881550401E-2</v>
      </c>
    </row>
    <row r="103" spans="1:7" x14ac:dyDescent="0.2">
      <c r="A103" s="8">
        <v>123</v>
      </c>
      <c r="B103" s="8">
        <v>28.655490665878194</v>
      </c>
      <c r="C103" s="9">
        <v>1</v>
      </c>
      <c r="D103" s="11">
        <f t="shared" si="4"/>
        <v>0.66485920643496588</v>
      </c>
      <c r="E103" s="11">
        <f t="shared" si="5"/>
        <v>0.66485920643496588</v>
      </c>
      <c r="F103" s="11">
        <f t="shared" si="6"/>
        <v>0.66035109555177507</v>
      </c>
      <c r="G103" s="11">
        <f t="shared" si="7"/>
        <v>-0.41498362244656573</v>
      </c>
    </row>
    <row r="104" spans="1:7" x14ac:dyDescent="0.2">
      <c r="A104" s="8">
        <v>92</v>
      </c>
      <c r="B104" s="8">
        <v>6.848310432408522</v>
      </c>
      <c r="C104" s="9">
        <v>1</v>
      </c>
      <c r="D104" s="11">
        <f t="shared" si="4"/>
        <v>1.5364336075109859</v>
      </c>
      <c r="E104" s="11">
        <f t="shared" si="5"/>
        <v>1.5364336075109859</v>
      </c>
      <c r="F104" s="11">
        <f t="shared" si="6"/>
        <v>0.82294567848313904</v>
      </c>
      <c r="G104" s="11">
        <f t="shared" si="7"/>
        <v>-0.19486508475666622</v>
      </c>
    </row>
    <row r="105" spans="1:7" x14ac:dyDescent="0.2">
      <c r="A105" s="8">
        <v>120</v>
      </c>
      <c r="B105" s="8">
        <v>6.2747304461131508</v>
      </c>
      <c r="C105" s="9">
        <v>0</v>
      </c>
      <c r="D105" s="11">
        <f t="shared" si="4"/>
        <v>4.2026902322907276</v>
      </c>
      <c r="E105" s="11">
        <f t="shared" si="5"/>
        <v>4.2026902322907276</v>
      </c>
      <c r="F105" s="11">
        <f t="shared" si="6"/>
        <v>0.98526507560832965</v>
      </c>
      <c r="G105" s="11">
        <f t="shared" si="7"/>
        <v>-4.2175347940122707</v>
      </c>
    </row>
    <row r="106" spans="1:7" x14ac:dyDescent="0.2">
      <c r="A106" s="8">
        <v>118</v>
      </c>
      <c r="B106" s="8">
        <v>0</v>
      </c>
      <c r="C106" s="9">
        <v>1</v>
      </c>
      <c r="D106" s="11">
        <f t="shared" si="4"/>
        <v>5.088255173529193</v>
      </c>
      <c r="E106" s="11">
        <f t="shared" si="5"/>
        <v>5.088255173529193</v>
      </c>
      <c r="F106" s="11">
        <f t="shared" si="6"/>
        <v>0.99386904652352082</v>
      </c>
      <c r="G106" s="11">
        <f t="shared" si="7"/>
        <v>-6.149824944678077E-3</v>
      </c>
    </row>
    <row r="107" spans="1:7" x14ac:dyDescent="0.2">
      <c r="A107" s="8">
        <v>107</v>
      </c>
      <c r="B107" s="8">
        <v>0</v>
      </c>
      <c r="C107" s="9">
        <v>1</v>
      </c>
      <c r="D107" s="11">
        <f t="shared" si="4"/>
        <v>4.0791877494058912</v>
      </c>
      <c r="E107" s="11">
        <f t="shared" si="5"/>
        <v>4.0791877494058912</v>
      </c>
      <c r="F107" s="11">
        <f t="shared" si="6"/>
        <v>0.98336035844415826</v>
      </c>
      <c r="G107" s="11">
        <f t="shared" si="7"/>
        <v>-1.6779635530485684E-2</v>
      </c>
    </row>
    <row r="108" spans="1:7" x14ac:dyDescent="0.2">
      <c r="A108" s="8">
        <v>122</v>
      </c>
      <c r="B108" s="8">
        <v>10.147999824265558</v>
      </c>
      <c r="C108" s="9">
        <v>1</v>
      </c>
      <c r="D108" s="11">
        <f t="shared" si="4"/>
        <v>3.7262644787159571</v>
      </c>
      <c r="E108" s="11">
        <f t="shared" si="5"/>
        <v>3.7262644787159571</v>
      </c>
      <c r="F108" s="11">
        <f t="shared" si="6"/>
        <v>0.97648370501832937</v>
      </c>
      <c r="G108" s="11">
        <f t="shared" si="7"/>
        <v>-2.3797215933842108E-2</v>
      </c>
    </row>
    <row r="109" spans="1:7" x14ac:dyDescent="0.2">
      <c r="A109" s="8">
        <v>116</v>
      </c>
      <c r="B109" s="8">
        <v>0</v>
      </c>
      <c r="C109" s="9">
        <v>1</v>
      </c>
      <c r="D109" s="11">
        <f t="shared" si="4"/>
        <v>4.9047883691431391</v>
      </c>
      <c r="E109" s="11">
        <f t="shared" si="5"/>
        <v>4.9047883691431391</v>
      </c>
      <c r="F109" s="11">
        <f t="shared" si="6"/>
        <v>0.99264350773180254</v>
      </c>
      <c r="G109" s="11">
        <f t="shared" si="7"/>
        <v>-7.3836847001314864E-3</v>
      </c>
    </row>
    <row r="110" spans="1:7" x14ac:dyDescent="0.2">
      <c r="A110" s="8">
        <v>140</v>
      </c>
      <c r="B110" s="8">
        <v>18.441484060271616</v>
      </c>
      <c r="C110" s="9">
        <v>1</v>
      </c>
      <c r="D110" s="11">
        <f t="shared" si="4"/>
        <v>3.9644969849090077</v>
      </c>
      <c r="E110" s="11">
        <f t="shared" si="5"/>
        <v>3.9644969849090077</v>
      </c>
      <c r="F110" s="11">
        <f t="shared" si="6"/>
        <v>0.98137586087314932</v>
      </c>
      <c r="G110" s="11">
        <f t="shared" si="7"/>
        <v>-1.8799752252894111E-2</v>
      </c>
    </row>
    <row r="111" spans="1:7" x14ac:dyDescent="0.2">
      <c r="A111" s="8">
        <v>107</v>
      </c>
      <c r="B111" s="8">
        <v>7.9856182967338611</v>
      </c>
      <c r="C111" s="9">
        <v>1</v>
      </c>
      <c r="D111" s="11">
        <f t="shared" si="4"/>
        <v>2.7186704266360118</v>
      </c>
      <c r="E111" s="11">
        <f t="shared" si="5"/>
        <v>2.7186704266360118</v>
      </c>
      <c r="F111" s="11">
        <f t="shared" si="6"/>
        <v>0.93811939509256115</v>
      </c>
      <c r="G111" s="11">
        <f t="shared" si="7"/>
        <v>-6.3878051197136743E-2</v>
      </c>
    </row>
    <row r="112" spans="1:7" x14ac:dyDescent="0.2">
      <c r="A112" s="8">
        <v>90</v>
      </c>
      <c r="B112" s="8">
        <v>0</v>
      </c>
      <c r="C112" s="9">
        <v>0</v>
      </c>
      <c r="D112" s="11">
        <f t="shared" si="4"/>
        <v>2.5197199121244243</v>
      </c>
      <c r="E112" s="11">
        <f t="shared" si="5"/>
        <v>2.5197199121244243</v>
      </c>
      <c r="F112" s="11">
        <f t="shared" si="6"/>
        <v>0.9255127481847204</v>
      </c>
      <c r="G112" s="11">
        <f t="shared" si="7"/>
        <v>-2.5971272848121627</v>
      </c>
    </row>
    <row r="113" spans="1:7" x14ac:dyDescent="0.2">
      <c r="A113" s="8">
        <v>103</v>
      </c>
      <c r="B113" s="8">
        <v>10.663459818399705</v>
      </c>
      <c r="C113" s="9">
        <v>1</v>
      </c>
      <c r="D113" s="11">
        <f t="shared" si="4"/>
        <v>1.8955104315678115</v>
      </c>
      <c r="E113" s="11">
        <f t="shared" si="5"/>
        <v>1.8955104315678115</v>
      </c>
      <c r="F113" s="11">
        <f t="shared" si="6"/>
        <v>0.86938255074194259</v>
      </c>
      <c r="G113" s="11">
        <f t="shared" si="7"/>
        <v>-0.13997203108901318</v>
      </c>
    </row>
    <row r="114" spans="1:7" x14ac:dyDescent="0.2">
      <c r="A114" s="8">
        <v>103</v>
      </c>
      <c r="B114" s="8">
        <v>0</v>
      </c>
      <c r="C114" s="9">
        <v>1</v>
      </c>
      <c r="D114" s="11">
        <f t="shared" si="4"/>
        <v>3.7122541406337817</v>
      </c>
      <c r="E114" s="11">
        <f t="shared" si="5"/>
        <v>3.7122541406337817</v>
      </c>
      <c r="F114" s="11">
        <f t="shared" si="6"/>
        <v>0.97615982489011932</v>
      </c>
      <c r="G114" s="11">
        <f t="shared" si="7"/>
        <v>-2.4128950965064563E-2</v>
      </c>
    </row>
    <row r="115" spans="1:7" x14ac:dyDescent="0.2">
      <c r="A115" s="8">
        <v>91</v>
      </c>
      <c r="B115" s="8">
        <v>0</v>
      </c>
      <c r="C115" s="9">
        <v>1</v>
      </c>
      <c r="D115" s="11">
        <f t="shared" si="4"/>
        <v>2.611453314317453</v>
      </c>
      <c r="E115" s="11">
        <f t="shared" si="5"/>
        <v>2.611453314317453</v>
      </c>
      <c r="F115" s="11">
        <f t="shared" si="6"/>
        <v>0.93159506785541468</v>
      </c>
      <c r="G115" s="11">
        <f t="shared" si="7"/>
        <v>-7.0857035258813969E-2</v>
      </c>
    </row>
    <row r="116" spans="1:7" x14ac:dyDescent="0.2">
      <c r="A116" s="8">
        <v>98</v>
      </c>
      <c r="B116" s="8">
        <v>0</v>
      </c>
      <c r="C116" s="9">
        <v>1</v>
      </c>
      <c r="D116" s="11">
        <f t="shared" si="4"/>
        <v>3.2535871296686452</v>
      </c>
      <c r="E116" s="11">
        <f t="shared" si="5"/>
        <v>3.2535871296686452</v>
      </c>
      <c r="F116" s="11">
        <f t="shared" si="6"/>
        <v>0.96280179739363436</v>
      </c>
      <c r="G116" s="11">
        <f t="shared" si="7"/>
        <v>-3.7907706234877166E-2</v>
      </c>
    </row>
    <row r="117" spans="1:7" x14ac:dyDescent="0.2">
      <c r="A117" s="8">
        <v>99</v>
      </c>
      <c r="B117" s="8">
        <v>0</v>
      </c>
      <c r="C117" s="9">
        <v>1</v>
      </c>
      <c r="D117" s="11">
        <f t="shared" si="4"/>
        <v>3.3453205318616721</v>
      </c>
      <c r="E117" s="11">
        <f t="shared" si="5"/>
        <v>3.3453205318616721</v>
      </c>
      <c r="F117" s="11">
        <f t="shared" si="6"/>
        <v>0.96595126598305159</v>
      </c>
      <c r="G117" s="11">
        <f t="shared" si="7"/>
        <v>-3.4641895335134697E-2</v>
      </c>
    </row>
    <row r="118" spans="1:7" x14ac:dyDescent="0.2">
      <c r="A118" s="8">
        <v>99</v>
      </c>
      <c r="B118" s="8">
        <v>6.529102938034292</v>
      </c>
      <c r="C118" s="9">
        <v>1</v>
      </c>
      <c r="D118" s="11">
        <f t="shared" si="4"/>
        <v>2.2329511048159891</v>
      </c>
      <c r="E118" s="11">
        <f t="shared" si="5"/>
        <v>2.2329511048159891</v>
      </c>
      <c r="F118" s="11">
        <f t="shared" si="6"/>
        <v>0.90316975262662669</v>
      </c>
      <c r="G118" s="11">
        <f t="shared" si="7"/>
        <v>-0.1018447558276675</v>
      </c>
    </row>
    <row r="119" spans="1:7" x14ac:dyDescent="0.2">
      <c r="A119" s="8">
        <v>97</v>
      </c>
      <c r="B119" s="8">
        <v>12.4375862163793</v>
      </c>
      <c r="C119" s="9">
        <v>1</v>
      </c>
      <c r="D119" s="11">
        <f t="shared" si="4"/>
        <v>1.0428504302921189</v>
      </c>
      <c r="E119" s="11">
        <f t="shared" si="5"/>
        <v>1.0428504302921189</v>
      </c>
      <c r="F119" s="11">
        <f t="shared" si="6"/>
        <v>0.73939962396610515</v>
      </c>
      <c r="G119" s="11">
        <f t="shared" si="7"/>
        <v>-0.30191674104599781</v>
      </c>
    </row>
    <row r="120" spans="1:7" x14ac:dyDescent="0.2">
      <c r="A120" s="8">
        <v>139</v>
      </c>
      <c r="B120" s="8">
        <v>0</v>
      </c>
      <c r="C120" s="9">
        <v>1</v>
      </c>
      <c r="D120" s="11">
        <f t="shared" si="4"/>
        <v>7.0146566195827695</v>
      </c>
      <c r="E120" s="11">
        <f t="shared" si="5"/>
        <v>7.0146566195827695</v>
      </c>
      <c r="F120" s="11">
        <f t="shared" si="6"/>
        <v>0.99910219245735266</v>
      </c>
      <c r="G120" s="11">
        <f t="shared" si="7"/>
        <v>-8.9821081323014293E-4</v>
      </c>
    </row>
    <row r="121" spans="1:7" x14ac:dyDescent="0.2">
      <c r="A121" s="8">
        <v>124</v>
      </c>
      <c r="B121" s="8">
        <v>12.904859732007521</v>
      </c>
      <c r="C121" s="9">
        <v>1</v>
      </c>
      <c r="D121" s="11">
        <f t="shared" si="4"/>
        <v>3.4400424598249497</v>
      </c>
      <c r="E121" s="11">
        <f t="shared" si="5"/>
        <v>3.4400424598249497</v>
      </c>
      <c r="F121" s="11">
        <f t="shared" si="6"/>
        <v>0.96893279399290633</v>
      </c>
      <c r="G121" s="11">
        <f t="shared" si="7"/>
        <v>-3.15600255410848E-2</v>
      </c>
    </row>
    <row r="122" spans="1:7" x14ac:dyDescent="0.2">
      <c r="A122" s="8">
        <v>119</v>
      </c>
      <c r="B122" s="8">
        <v>6.824559919677804</v>
      </c>
      <c r="C122" s="9">
        <v>1</v>
      </c>
      <c r="D122" s="11">
        <f t="shared" si="4"/>
        <v>4.0172818639826628</v>
      </c>
      <c r="E122" s="11">
        <f t="shared" si="5"/>
        <v>4.0172818639826628</v>
      </c>
      <c r="F122" s="11">
        <f t="shared" si="6"/>
        <v>0.98231650534236326</v>
      </c>
      <c r="G122" s="11">
        <f t="shared" si="7"/>
        <v>-1.7841715691420821E-2</v>
      </c>
    </row>
    <row r="123" spans="1:7" x14ac:dyDescent="0.2">
      <c r="A123" s="8">
        <v>120</v>
      </c>
      <c r="B123" s="8">
        <v>0</v>
      </c>
      <c r="C123" s="9">
        <v>1</v>
      </c>
      <c r="D123" s="11">
        <f t="shared" si="4"/>
        <v>5.2717219779152487</v>
      </c>
      <c r="E123" s="11">
        <f t="shared" si="5"/>
        <v>5.2717219779152487</v>
      </c>
      <c r="F123" s="11">
        <f t="shared" si="6"/>
        <v>0.99489147006952838</v>
      </c>
      <c r="G123" s="11">
        <f t="shared" si="7"/>
        <v>-5.1216230796948389E-3</v>
      </c>
    </row>
    <row r="124" spans="1:7" x14ac:dyDescent="0.2">
      <c r="A124" s="8">
        <v>104</v>
      </c>
      <c r="B124" s="8">
        <v>18.301446521389668</v>
      </c>
      <c r="C124" s="9">
        <v>0</v>
      </c>
      <c r="D124" s="11">
        <f t="shared" si="4"/>
        <v>0.68595283356940184</v>
      </c>
      <c r="E124" s="11">
        <f t="shared" si="5"/>
        <v>0.68595283356940184</v>
      </c>
      <c r="F124" s="11">
        <f t="shared" si="6"/>
        <v>0.66506601051567127</v>
      </c>
      <c r="G124" s="11">
        <f t="shared" si="7"/>
        <v>-1.0938218128886832</v>
      </c>
    </row>
    <row r="125" spans="1:7" x14ac:dyDescent="0.2">
      <c r="A125" s="8">
        <v>97</v>
      </c>
      <c r="B125" s="8">
        <v>0</v>
      </c>
      <c r="C125" s="9">
        <v>0</v>
      </c>
      <c r="D125" s="11">
        <f t="shared" si="4"/>
        <v>3.1618537274756164</v>
      </c>
      <c r="E125" s="11">
        <f t="shared" si="5"/>
        <v>3.1618537274756164</v>
      </c>
      <c r="F125" s="11">
        <f t="shared" si="6"/>
        <v>0.95937325925494643</v>
      </c>
      <c r="G125" s="11">
        <f t="shared" si="7"/>
        <v>-3.2033287901412213</v>
      </c>
    </row>
    <row r="126" spans="1:7" x14ac:dyDescent="0.2">
      <c r="A126" s="8">
        <v>104</v>
      </c>
      <c r="B126" s="8">
        <v>12.356612683159662</v>
      </c>
      <c r="C126" s="9">
        <v>1</v>
      </c>
      <c r="D126" s="11">
        <f t="shared" si="4"/>
        <v>1.6987797828875912</v>
      </c>
      <c r="E126" s="11">
        <f t="shared" si="5"/>
        <v>1.6987797828875912</v>
      </c>
      <c r="F126" s="11">
        <f t="shared" si="6"/>
        <v>0.84537530034683794</v>
      </c>
      <c r="G126" s="11">
        <f t="shared" si="7"/>
        <v>-0.16797460780472093</v>
      </c>
    </row>
    <row r="127" spans="1:7" x14ac:dyDescent="0.2">
      <c r="A127" s="8">
        <v>110</v>
      </c>
      <c r="B127" s="8">
        <v>9.3398566477704428</v>
      </c>
      <c r="C127" s="9">
        <v>1</v>
      </c>
      <c r="D127" s="11">
        <f t="shared" si="4"/>
        <v>2.7631477677735843</v>
      </c>
      <c r="E127" s="11">
        <f t="shared" si="5"/>
        <v>2.7631477677735843</v>
      </c>
      <c r="F127" s="11">
        <f t="shared" si="6"/>
        <v>0.94065160575786844</v>
      </c>
      <c r="G127" s="11">
        <f t="shared" si="7"/>
        <v>-6.1182446253825608E-2</v>
      </c>
    </row>
    <row r="128" spans="1:7" x14ac:dyDescent="0.2">
      <c r="A128" s="8">
        <v>110</v>
      </c>
      <c r="B128" s="8">
        <v>7.0364472468056922</v>
      </c>
      <c r="C128" s="9">
        <v>1</v>
      </c>
      <c r="D128" s="11">
        <f t="shared" si="4"/>
        <v>3.1555818004301766</v>
      </c>
      <c r="E128" s="11">
        <f t="shared" si="5"/>
        <v>3.1555818004301766</v>
      </c>
      <c r="F128" s="11">
        <f t="shared" si="6"/>
        <v>0.95912809777287966</v>
      </c>
      <c r="G128" s="11">
        <f t="shared" si="7"/>
        <v>-4.1730638698954332E-2</v>
      </c>
    </row>
    <row r="129" spans="1:7" x14ac:dyDescent="0.2">
      <c r="A129" s="8">
        <v>111</v>
      </c>
      <c r="B129" s="8">
        <v>9.9973416422807801</v>
      </c>
      <c r="C129" s="9">
        <v>1</v>
      </c>
      <c r="D129" s="11">
        <f t="shared" si="4"/>
        <v>2.7428648311868784</v>
      </c>
      <c r="E129" s="11">
        <f t="shared" si="5"/>
        <v>2.7428648311868784</v>
      </c>
      <c r="F129" s="11">
        <f t="shared" si="6"/>
        <v>0.93950911516711544</v>
      </c>
      <c r="G129" s="11">
        <f t="shared" si="7"/>
        <v>-6.2397758028673055E-2</v>
      </c>
    </row>
    <row r="130" spans="1:7" x14ac:dyDescent="0.2">
      <c r="A130" s="8">
        <v>92</v>
      </c>
      <c r="B130" s="8">
        <v>7.8768774500340113</v>
      </c>
      <c r="C130" s="9">
        <v>1</v>
      </c>
      <c r="D130" s="11">
        <f t="shared" si="4"/>
        <v>1.3611956743779206</v>
      </c>
      <c r="E130" s="11">
        <f t="shared" si="5"/>
        <v>1.3611956743779206</v>
      </c>
      <c r="F130" s="11">
        <f t="shared" si="6"/>
        <v>0.79595395741078756</v>
      </c>
      <c r="G130" s="11">
        <f t="shared" si="7"/>
        <v>-0.22821393725945233</v>
      </c>
    </row>
    <row r="131" spans="1:7" x14ac:dyDescent="0.2">
      <c r="A131" s="8">
        <v>108</v>
      </c>
      <c r="B131" s="8">
        <v>0</v>
      </c>
      <c r="C131" s="9">
        <v>1</v>
      </c>
      <c r="D131" s="11">
        <f t="shared" ref="D131:D194" si="8">$J$2+$J$3*A131+$J$4*B131</f>
        <v>4.1709211515989182</v>
      </c>
      <c r="E131" s="11">
        <f t="shared" ref="E131:E194" si="9">MAX(D131,-700)</f>
        <v>4.1709211515989182</v>
      </c>
      <c r="F131" s="11">
        <f t="shared" ref="F131:F194" si="10">1/(1+EXP(-E131))</f>
        <v>0.9847966766017896</v>
      </c>
      <c r="G131" s="11">
        <f t="shared" ref="G131:G194" si="11">C131*LN(F131)+(1-C131)*LN(1-F131)</f>
        <v>-1.5320078811139984E-2</v>
      </c>
    </row>
    <row r="132" spans="1:7" x14ac:dyDescent="0.2">
      <c r="A132" s="8">
        <v>111</v>
      </c>
      <c r="B132" s="8">
        <v>9.243840399762016</v>
      </c>
      <c r="C132" s="9">
        <v>1</v>
      </c>
      <c r="D132" s="11">
        <f t="shared" si="8"/>
        <v>2.8712395487206104</v>
      </c>
      <c r="E132" s="11">
        <f t="shared" si="9"/>
        <v>2.8712395487206104</v>
      </c>
      <c r="F132" s="11">
        <f t="shared" si="10"/>
        <v>0.94640625450942184</v>
      </c>
      <c r="G132" s="11">
        <f t="shared" si="11"/>
        <v>-5.5083357602031535E-2</v>
      </c>
    </row>
    <row r="133" spans="1:7" x14ac:dyDescent="0.2">
      <c r="A133" s="8">
        <v>99</v>
      </c>
      <c r="B133" s="8">
        <v>12.429344270165593</v>
      </c>
      <c r="C133" s="9">
        <v>0</v>
      </c>
      <c r="D133" s="11">
        <f t="shared" si="8"/>
        <v>1.2277214228299762</v>
      </c>
      <c r="E133" s="11">
        <f t="shared" si="9"/>
        <v>1.2277214228299762</v>
      </c>
      <c r="F133" s="11">
        <f t="shared" si="10"/>
        <v>0.77341952116919932</v>
      </c>
      <c r="G133" s="11">
        <f t="shared" si="11"/>
        <v>-1.4846550822421758</v>
      </c>
    </row>
    <row r="134" spans="1:7" x14ac:dyDescent="0.2">
      <c r="A134" s="8">
        <v>123</v>
      </c>
      <c r="B134" s="8">
        <v>7.7452471817542863</v>
      </c>
      <c r="C134" s="9">
        <v>1</v>
      </c>
      <c r="D134" s="11">
        <f t="shared" si="8"/>
        <v>4.2273571153473153</v>
      </c>
      <c r="E134" s="11">
        <f t="shared" si="9"/>
        <v>4.2273571153473153</v>
      </c>
      <c r="F134" s="11">
        <f t="shared" si="10"/>
        <v>0.98561893105745291</v>
      </c>
      <c r="G134" s="11">
        <f t="shared" si="11"/>
        <v>-1.4485478739768191E-2</v>
      </c>
    </row>
    <row r="135" spans="1:7" x14ac:dyDescent="0.2">
      <c r="A135" s="8">
        <v>99</v>
      </c>
      <c r="B135" s="8">
        <v>11.333756126387064</v>
      </c>
      <c r="C135" s="9">
        <v>0</v>
      </c>
      <c r="D135" s="11">
        <f t="shared" si="8"/>
        <v>1.4143778084528194</v>
      </c>
      <c r="E135" s="11">
        <f t="shared" si="9"/>
        <v>1.4143778084528194</v>
      </c>
      <c r="F135" s="11">
        <f t="shared" si="10"/>
        <v>0.80445552083006033</v>
      </c>
      <c r="G135" s="11">
        <f t="shared" si="11"/>
        <v>-1.6319674104985618</v>
      </c>
    </row>
    <row r="136" spans="1:7" x14ac:dyDescent="0.2">
      <c r="A136" s="8">
        <v>106</v>
      </c>
      <c r="B136" s="8">
        <v>8.1190604951468952</v>
      </c>
      <c r="C136" s="9">
        <v>1</v>
      </c>
      <c r="D136" s="11">
        <f t="shared" si="8"/>
        <v>2.6042023512112724</v>
      </c>
      <c r="E136" s="11">
        <f t="shared" si="9"/>
        <v>2.6042023512112724</v>
      </c>
      <c r="F136" s="11">
        <f t="shared" si="10"/>
        <v>0.93113154662510822</v>
      </c>
      <c r="G136" s="11">
        <f t="shared" si="11"/>
        <v>-7.1354715633669213E-2</v>
      </c>
    </row>
    <row r="137" spans="1:7" x14ac:dyDescent="0.2">
      <c r="A137" s="8">
        <v>105</v>
      </c>
      <c r="B137" s="8">
        <v>17.532623132910114</v>
      </c>
      <c r="C137" s="9">
        <v>1</v>
      </c>
      <c r="D137" s="11">
        <f t="shared" si="8"/>
        <v>0.90867140175826666</v>
      </c>
      <c r="E137" s="11">
        <f t="shared" si="9"/>
        <v>0.90867140175826666</v>
      </c>
      <c r="F137" s="11">
        <f t="shared" si="10"/>
        <v>0.71272821353824112</v>
      </c>
      <c r="G137" s="11">
        <f t="shared" si="11"/>
        <v>-0.33865511842153595</v>
      </c>
    </row>
    <row r="138" spans="1:7" x14ac:dyDescent="0.2">
      <c r="A138" s="8">
        <v>112</v>
      </c>
      <c r="B138" s="8">
        <v>0</v>
      </c>
      <c r="C138" s="9">
        <v>1</v>
      </c>
      <c r="D138" s="11">
        <f t="shared" si="8"/>
        <v>4.5378547603710295</v>
      </c>
      <c r="E138" s="11">
        <f t="shared" si="9"/>
        <v>4.5378547603710295</v>
      </c>
      <c r="F138" s="11">
        <f t="shared" si="10"/>
        <v>0.98941687245938026</v>
      </c>
      <c r="G138" s="11">
        <f t="shared" si="11"/>
        <v>-1.0639527110383509E-2</v>
      </c>
    </row>
    <row r="139" spans="1:7" x14ac:dyDescent="0.2">
      <c r="A139" s="8">
        <v>104</v>
      </c>
      <c r="B139" s="8">
        <v>0</v>
      </c>
      <c r="C139" s="9">
        <v>1</v>
      </c>
      <c r="D139" s="11">
        <f t="shared" si="8"/>
        <v>3.8039875428268086</v>
      </c>
      <c r="E139" s="11">
        <f t="shared" si="9"/>
        <v>3.8039875428268086</v>
      </c>
      <c r="F139" s="11">
        <f t="shared" si="10"/>
        <v>0.978203909861462</v>
      </c>
      <c r="G139" s="11">
        <f t="shared" si="11"/>
        <v>-2.2037133888893973E-2</v>
      </c>
    </row>
    <row r="140" spans="1:7" x14ac:dyDescent="0.2">
      <c r="A140" s="8">
        <v>110</v>
      </c>
      <c r="B140" s="8">
        <v>8.9436847214570605</v>
      </c>
      <c r="C140" s="9">
        <v>1</v>
      </c>
      <c r="D140" s="11">
        <f t="shared" si="8"/>
        <v>2.8306439526043725</v>
      </c>
      <c r="E140" s="11">
        <f t="shared" si="9"/>
        <v>2.8306439526043725</v>
      </c>
      <c r="F140" s="11">
        <f t="shared" si="10"/>
        <v>0.94430947664296228</v>
      </c>
      <c r="G140" s="11">
        <f t="shared" si="11"/>
        <v>-5.7301331136061166E-2</v>
      </c>
    </row>
    <row r="141" spans="1:7" x14ac:dyDescent="0.2">
      <c r="A141" s="8">
        <v>117</v>
      </c>
      <c r="B141" s="8">
        <v>0</v>
      </c>
      <c r="C141" s="9">
        <v>1</v>
      </c>
      <c r="D141" s="11">
        <f t="shared" si="8"/>
        <v>4.996521771336166</v>
      </c>
      <c r="E141" s="11">
        <f t="shared" si="9"/>
        <v>4.996521771336166</v>
      </c>
      <c r="F141" s="11">
        <f t="shared" si="10"/>
        <v>0.99328398589359645</v>
      </c>
      <c r="G141" s="11">
        <f t="shared" si="11"/>
        <v>-6.7386680154282444E-3</v>
      </c>
    </row>
    <row r="142" spans="1:7" x14ac:dyDescent="0.2">
      <c r="A142" s="8">
        <v>95</v>
      </c>
      <c r="B142" s="8">
        <v>13.409313040282974</v>
      </c>
      <c r="C142" s="9">
        <v>0</v>
      </c>
      <c r="D142" s="11">
        <f t="shared" si="8"/>
        <v>0.69382961019987599</v>
      </c>
      <c r="E142" s="11">
        <f t="shared" si="9"/>
        <v>0.69382961019987599</v>
      </c>
      <c r="F142" s="11">
        <f t="shared" si="10"/>
        <v>0.66681830044531343</v>
      </c>
      <c r="G142" s="11">
        <f t="shared" si="11"/>
        <v>-1.0990672935030519</v>
      </c>
    </row>
    <row r="143" spans="1:7" x14ac:dyDescent="0.2">
      <c r="A143" s="8">
        <v>102</v>
      </c>
      <c r="B143" s="8">
        <v>12.849555457741465</v>
      </c>
      <c r="C143" s="9">
        <v>0</v>
      </c>
      <c r="D143" s="11">
        <f t="shared" si="8"/>
        <v>1.4313298529585734</v>
      </c>
      <c r="E143" s="11">
        <f t="shared" si="9"/>
        <v>1.4313298529585734</v>
      </c>
      <c r="F143" s="11">
        <f t="shared" si="10"/>
        <v>0.8071084376966442</v>
      </c>
      <c r="G143" s="11">
        <f t="shared" si="11"/>
        <v>-1.64562710132648</v>
      </c>
    </row>
    <row r="144" spans="1:7" x14ac:dyDescent="0.2">
      <c r="A144" s="8">
        <v>124</v>
      </c>
      <c r="B144" s="8">
        <v>13.341325067485782</v>
      </c>
      <c r="C144" s="9">
        <v>1</v>
      </c>
      <c r="D144" s="11">
        <f t="shared" si="8"/>
        <v>3.3656814488623277</v>
      </c>
      <c r="E144" s="11">
        <f t="shared" si="9"/>
        <v>3.3656814488623277</v>
      </c>
      <c r="F144" s="11">
        <f t="shared" si="10"/>
        <v>0.96661460851117775</v>
      </c>
      <c r="G144" s="11">
        <f t="shared" si="11"/>
        <v>-3.3955406390119326E-2</v>
      </c>
    </row>
    <row r="145" spans="1:7" x14ac:dyDescent="0.2">
      <c r="A145" s="8">
        <v>100</v>
      </c>
      <c r="B145" s="8">
        <v>11.67584680866376</v>
      </c>
      <c r="C145" s="9">
        <v>1</v>
      </c>
      <c r="D145" s="11">
        <f t="shared" si="8"/>
        <v>1.447828898381313</v>
      </c>
      <c r="E145" s="11">
        <f t="shared" si="9"/>
        <v>1.447828898381313</v>
      </c>
      <c r="F145" s="11">
        <f t="shared" si="10"/>
        <v>0.80966407443221</v>
      </c>
      <c r="G145" s="11">
        <f t="shared" si="11"/>
        <v>-0.21113584026018581</v>
      </c>
    </row>
    <row r="146" spans="1:7" x14ac:dyDescent="0.2">
      <c r="A146" s="8">
        <v>107</v>
      </c>
      <c r="B146" s="8">
        <v>7.6695467372646027</v>
      </c>
      <c r="C146" s="9">
        <v>1</v>
      </c>
      <c r="D146" s="11">
        <f t="shared" si="8"/>
        <v>2.7725198364016519</v>
      </c>
      <c r="E146" s="11">
        <f t="shared" si="9"/>
        <v>2.7725198364016519</v>
      </c>
      <c r="F146" s="11">
        <f t="shared" si="10"/>
        <v>0.9411726567235067</v>
      </c>
      <c r="G146" s="11">
        <f t="shared" si="11"/>
        <v>-6.062867405591929E-2</v>
      </c>
    </row>
    <row r="147" spans="1:7" x14ac:dyDescent="0.2">
      <c r="A147" s="8">
        <v>96</v>
      </c>
      <c r="B147" s="8">
        <v>12.759289279990435</v>
      </c>
      <c r="C147" s="9">
        <v>1</v>
      </c>
      <c r="D147" s="11">
        <f t="shared" si="8"/>
        <v>0.8963081736600933</v>
      </c>
      <c r="E147" s="11">
        <f t="shared" si="9"/>
        <v>0.8963081736600933</v>
      </c>
      <c r="F147" s="11">
        <f t="shared" si="10"/>
        <v>0.71019024073511228</v>
      </c>
      <c r="G147" s="11">
        <f t="shared" si="11"/>
        <v>-0.34222240014020411</v>
      </c>
    </row>
    <row r="148" spans="1:7" x14ac:dyDescent="0.2">
      <c r="A148" s="8">
        <v>121</v>
      </c>
      <c r="B148" s="8">
        <v>16.180771609134091</v>
      </c>
      <c r="C148" s="9">
        <v>1</v>
      </c>
      <c r="D148" s="11">
        <f t="shared" si="8"/>
        <v>2.6067220562761233</v>
      </c>
      <c r="E148" s="11">
        <f t="shared" si="9"/>
        <v>2.6067220562761233</v>
      </c>
      <c r="F148" s="11">
        <f t="shared" si="10"/>
        <v>0.93129294877728885</v>
      </c>
      <c r="G148" s="11">
        <f t="shared" si="11"/>
        <v>-7.1181390859448163E-2</v>
      </c>
    </row>
    <row r="149" spans="1:7" x14ac:dyDescent="0.2">
      <c r="A149" s="8">
        <v>110</v>
      </c>
      <c r="B149" s="8">
        <v>6.4758478955842138</v>
      </c>
      <c r="C149" s="9">
        <v>1</v>
      </c>
      <c r="D149" s="11">
        <f t="shared" si="8"/>
        <v>3.2510916407618042</v>
      </c>
      <c r="E149" s="11">
        <f t="shared" si="9"/>
        <v>3.2510916407618042</v>
      </c>
      <c r="F149" s="11">
        <f t="shared" si="10"/>
        <v>0.96271231942216773</v>
      </c>
      <c r="G149" s="11">
        <f t="shared" si="11"/>
        <v>-3.8000645539501957E-2</v>
      </c>
    </row>
    <row r="150" spans="1:7" x14ac:dyDescent="0.2">
      <c r="A150" s="8">
        <v>127</v>
      </c>
      <c r="B150" s="8">
        <v>17.994342267210687</v>
      </c>
      <c r="C150" s="9">
        <v>1</v>
      </c>
      <c r="D150" s="11">
        <f t="shared" si="8"/>
        <v>2.8481427255127003</v>
      </c>
      <c r="E150" s="11">
        <f t="shared" si="9"/>
        <v>2.8481427255127003</v>
      </c>
      <c r="F150" s="11">
        <f t="shared" si="10"/>
        <v>0.94522259846394807</v>
      </c>
      <c r="G150" s="11">
        <f t="shared" si="11"/>
        <v>-5.6334825296761662E-2</v>
      </c>
    </row>
    <row r="151" spans="1:7" x14ac:dyDescent="0.2">
      <c r="A151" s="8">
        <v>94</v>
      </c>
      <c r="B151" s="8">
        <v>7.24415909927587</v>
      </c>
      <c r="C151" s="9">
        <v>1</v>
      </c>
      <c r="D151" s="11">
        <f t="shared" si="8"/>
        <v>1.6524593010830326</v>
      </c>
      <c r="E151" s="11">
        <f t="shared" si="9"/>
        <v>1.6524593010830326</v>
      </c>
      <c r="F151" s="11">
        <f t="shared" si="10"/>
        <v>0.83922315503337697</v>
      </c>
      <c r="G151" s="11">
        <f t="shared" si="11"/>
        <v>-0.17527863048687234</v>
      </c>
    </row>
    <row r="152" spans="1:7" x14ac:dyDescent="0.2">
      <c r="A152" s="8">
        <v>119</v>
      </c>
      <c r="B152" s="8">
        <v>0</v>
      </c>
      <c r="C152" s="9">
        <v>1</v>
      </c>
      <c r="D152" s="11">
        <f t="shared" si="8"/>
        <v>5.1799885757222199</v>
      </c>
      <c r="E152" s="11">
        <f t="shared" si="9"/>
        <v>5.1799885757222199</v>
      </c>
      <c r="F152" s="11">
        <f t="shared" si="10"/>
        <v>0.99440342719679398</v>
      </c>
      <c r="G152" s="11">
        <f t="shared" si="11"/>
        <v>-5.6122922943966785E-3</v>
      </c>
    </row>
    <row r="153" spans="1:7" x14ac:dyDescent="0.2">
      <c r="A153" s="8">
        <v>109</v>
      </c>
      <c r="B153" s="8">
        <v>10.232820443978602</v>
      </c>
      <c r="C153" s="9">
        <v>1</v>
      </c>
      <c r="D153" s="11">
        <f t="shared" si="8"/>
        <v>2.519279281207135</v>
      </c>
      <c r="E153" s="11">
        <f t="shared" si="9"/>
        <v>2.519279281207135</v>
      </c>
      <c r="F153" s="11">
        <f t="shared" si="10"/>
        <v>0.92548236587746679</v>
      </c>
      <c r="G153" s="11">
        <f t="shared" si="11"/>
        <v>-7.7440200767107004E-2</v>
      </c>
    </row>
    <row r="154" spans="1:7" x14ac:dyDescent="0.2">
      <c r="A154" s="8">
        <v>110</v>
      </c>
      <c r="B154" s="8">
        <v>10.039756756194178</v>
      </c>
      <c r="C154" s="9">
        <v>1</v>
      </c>
      <c r="D154" s="11">
        <f t="shared" si="8"/>
        <v>2.6439051260224167</v>
      </c>
      <c r="E154" s="11">
        <f t="shared" si="9"/>
        <v>2.6439051260224167</v>
      </c>
      <c r="F154" s="11">
        <f t="shared" si="10"/>
        <v>0.93363434107865051</v>
      </c>
      <c r="G154" s="11">
        <f t="shared" si="11"/>
        <v>-6.867041518301982E-2</v>
      </c>
    </row>
    <row r="155" spans="1:7" x14ac:dyDescent="0.2">
      <c r="A155" s="8">
        <v>126</v>
      </c>
      <c r="B155" s="8">
        <v>7.1679346358149383</v>
      </c>
      <c r="C155" s="9">
        <v>1</v>
      </c>
      <c r="D155" s="11">
        <f t="shared" si="8"/>
        <v>4.6009146050091738</v>
      </c>
      <c r="E155" s="11">
        <f t="shared" si="9"/>
        <v>4.6009146050091738</v>
      </c>
      <c r="F155" s="11">
        <f t="shared" si="10"/>
        <v>0.99005720548222642</v>
      </c>
      <c r="G155" s="11">
        <f t="shared" si="11"/>
        <v>-9.9925542075126779E-3</v>
      </c>
    </row>
    <row r="156" spans="1:7" x14ac:dyDescent="0.2">
      <c r="A156" s="8">
        <v>142</v>
      </c>
      <c r="B156" s="8">
        <v>9.187467240975332</v>
      </c>
      <c r="C156" s="9">
        <v>1</v>
      </c>
      <c r="D156" s="11">
        <f t="shared" si="8"/>
        <v>5.724579364948843</v>
      </c>
      <c r="E156" s="11">
        <f t="shared" si="9"/>
        <v>5.724579364948843</v>
      </c>
      <c r="F156" s="11">
        <f t="shared" si="10"/>
        <v>0.99674589750832243</v>
      </c>
      <c r="G156" s="11">
        <f t="shared" si="11"/>
        <v>-3.2594085973922378E-3</v>
      </c>
    </row>
    <row r="157" spans="1:7" x14ac:dyDescent="0.2">
      <c r="A157" s="8">
        <v>114</v>
      </c>
      <c r="B157" s="8">
        <v>16.481192485304096</v>
      </c>
      <c r="C157" s="9">
        <v>1</v>
      </c>
      <c r="D157" s="11">
        <f t="shared" si="8"/>
        <v>1.9134052528376886</v>
      </c>
      <c r="E157" s="11">
        <f t="shared" si="9"/>
        <v>1.9134052528376886</v>
      </c>
      <c r="F157" s="11">
        <f t="shared" si="10"/>
        <v>0.87140122718168733</v>
      </c>
      <c r="G157" s="11">
        <f t="shared" si="11"/>
        <v>-0.13765275701233304</v>
      </c>
    </row>
    <row r="158" spans="1:7" x14ac:dyDescent="0.2">
      <c r="A158" s="8">
        <v>107</v>
      </c>
      <c r="B158" s="8">
        <v>8.0779094172833972</v>
      </c>
      <c r="C158" s="9">
        <v>0</v>
      </c>
      <c r="D158" s="11">
        <f t="shared" si="8"/>
        <v>2.7029467013614337</v>
      </c>
      <c r="E158" s="11">
        <f t="shared" si="9"/>
        <v>2.7029467013614337</v>
      </c>
      <c r="F158" s="11">
        <f t="shared" si="10"/>
        <v>0.93720029829424378</v>
      </c>
      <c r="G158" s="11">
        <f t="shared" si="11"/>
        <v>-2.7678049554276054</v>
      </c>
    </row>
    <row r="159" spans="1:7" x14ac:dyDescent="0.2">
      <c r="A159" s="8">
        <v>124</v>
      </c>
      <c r="B159" s="8">
        <v>0</v>
      </c>
      <c r="C159" s="9">
        <v>1</v>
      </c>
      <c r="D159" s="11">
        <f t="shared" si="8"/>
        <v>5.6386555866873582</v>
      </c>
      <c r="E159" s="11">
        <f t="shared" si="9"/>
        <v>5.6386555866873582</v>
      </c>
      <c r="F159" s="11">
        <f t="shared" si="10"/>
        <v>0.99645496384922017</v>
      </c>
      <c r="G159" s="11">
        <f t="shared" si="11"/>
        <v>-3.5513346815203065E-3</v>
      </c>
    </row>
    <row r="160" spans="1:7" x14ac:dyDescent="0.2">
      <c r="A160" s="8">
        <v>103</v>
      </c>
      <c r="B160" s="8">
        <v>11.465205882610928</v>
      </c>
      <c r="C160" s="9">
        <v>0</v>
      </c>
      <c r="D160" s="11">
        <f t="shared" si="8"/>
        <v>1.7589161982486361</v>
      </c>
      <c r="E160" s="11">
        <f t="shared" si="9"/>
        <v>1.7589161982486361</v>
      </c>
      <c r="F160" s="11">
        <f t="shared" si="10"/>
        <v>0.85307386971673693</v>
      </c>
      <c r="G160" s="11">
        <f t="shared" si="11"/>
        <v>-1.9178253335862612</v>
      </c>
    </row>
    <row r="161" spans="1:7" x14ac:dyDescent="0.2">
      <c r="A161" s="8">
        <v>105</v>
      </c>
      <c r="B161" s="8">
        <v>0</v>
      </c>
      <c r="C161" s="9">
        <v>1</v>
      </c>
      <c r="D161" s="11">
        <f t="shared" si="8"/>
        <v>3.8957209450198373</v>
      </c>
      <c r="E161" s="11">
        <f t="shared" si="9"/>
        <v>3.8957209450198373</v>
      </c>
      <c r="F161" s="11">
        <f t="shared" si="10"/>
        <v>0.98007630970719872</v>
      </c>
      <c r="G161" s="11">
        <f t="shared" si="11"/>
        <v>-2.0124843300838715E-2</v>
      </c>
    </row>
    <row r="162" spans="1:7" x14ac:dyDescent="0.2">
      <c r="A162" s="8">
        <v>123</v>
      </c>
      <c r="B162" s="8">
        <v>6.2633160273342119</v>
      </c>
      <c r="C162" s="9">
        <v>1</v>
      </c>
      <c r="D162" s="11">
        <f t="shared" si="8"/>
        <v>4.4798351241654304</v>
      </c>
      <c r="E162" s="11">
        <f t="shared" si="9"/>
        <v>4.4798351241654304</v>
      </c>
      <c r="F162" s="11">
        <f t="shared" si="10"/>
        <v>0.98879176657101087</v>
      </c>
      <c r="G162" s="11">
        <f t="shared" si="11"/>
        <v>-1.1271519001271326E-2</v>
      </c>
    </row>
    <row r="163" spans="1:7" x14ac:dyDescent="0.2">
      <c r="A163" s="8">
        <v>125</v>
      </c>
      <c r="B163" s="8">
        <v>0</v>
      </c>
      <c r="C163" s="9">
        <v>1</v>
      </c>
      <c r="D163" s="11">
        <f t="shared" si="8"/>
        <v>5.7303889888803852</v>
      </c>
      <c r="E163" s="11">
        <f t="shared" si="9"/>
        <v>5.7303889888803852</v>
      </c>
      <c r="F163" s="11">
        <f t="shared" si="10"/>
        <v>0.99676468682380059</v>
      </c>
      <c r="G163" s="11">
        <f t="shared" si="11"/>
        <v>-3.2405581176141091E-3</v>
      </c>
    </row>
    <row r="164" spans="1:7" x14ac:dyDescent="0.2">
      <c r="A164" s="8">
        <v>87</v>
      </c>
      <c r="B164" s="8">
        <v>9.7962094771450072</v>
      </c>
      <c r="C164" s="9">
        <v>1</v>
      </c>
      <c r="D164" s="11">
        <f t="shared" si="8"/>
        <v>0.57553025527454804</v>
      </c>
      <c r="E164" s="11">
        <f t="shared" si="9"/>
        <v>0.57553025527454804</v>
      </c>
      <c r="F164" s="11">
        <f t="shared" si="10"/>
        <v>0.64003827093937915</v>
      </c>
      <c r="G164" s="11">
        <f t="shared" si="11"/>
        <v>-0.4462273060734892</v>
      </c>
    </row>
    <row r="165" spans="1:7" x14ac:dyDescent="0.2">
      <c r="A165" s="8">
        <v>122</v>
      </c>
      <c r="B165" s="8">
        <v>0</v>
      </c>
      <c r="C165" s="9">
        <v>1</v>
      </c>
      <c r="D165" s="11">
        <f t="shared" si="8"/>
        <v>5.4551887823013026</v>
      </c>
      <c r="E165" s="11">
        <f t="shared" si="9"/>
        <v>5.4551887823013026</v>
      </c>
      <c r="F165" s="11">
        <f t="shared" si="10"/>
        <v>0.99574412009114066</v>
      </c>
      <c r="G165" s="11">
        <f t="shared" si="11"/>
        <v>-4.2649619429492025E-3</v>
      </c>
    </row>
    <row r="166" spans="1:7" x14ac:dyDescent="0.2">
      <c r="A166" s="8">
        <v>119</v>
      </c>
      <c r="B166" s="8">
        <v>0</v>
      </c>
      <c r="C166" s="9">
        <v>1</v>
      </c>
      <c r="D166" s="11">
        <f t="shared" si="8"/>
        <v>5.1799885757222199</v>
      </c>
      <c r="E166" s="11">
        <f t="shared" si="9"/>
        <v>5.1799885757222199</v>
      </c>
      <c r="F166" s="11">
        <f t="shared" si="10"/>
        <v>0.99440342719679398</v>
      </c>
      <c r="G166" s="11">
        <f t="shared" si="11"/>
        <v>-5.6122922943966785E-3</v>
      </c>
    </row>
    <row r="167" spans="1:7" x14ac:dyDescent="0.2">
      <c r="A167" s="8">
        <v>98</v>
      </c>
      <c r="B167" s="8">
        <v>7.8922277782283903</v>
      </c>
      <c r="C167" s="9">
        <v>1</v>
      </c>
      <c r="D167" s="11">
        <f t="shared" si="8"/>
        <v>1.9089808376402579</v>
      </c>
      <c r="E167" s="11">
        <f t="shared" si="9"/>
        <v>1.9089808376402579</v>
      </c>
      <c r="F167" s="11">
        <f t="shared" si="10"/>
        <v>0.87090460696923333</v>
      </c>
      <c r="G167" s="11">
        <f t="shared" si="11"/>
        <v>-0.13822282940280453</v>
      </c>
    </row>
    <row r="168" spans="1:7" x14ac:dyDescent="0.2">
      <c r="A168" s="8">
        <v>100</v>
      </c>
      <c r="B168" s="8">
        <v>11.866003057906743</v>
      </c>
      <c r="C168" s="9">
        <v>1</v>
      </c>
      <c r="D168" s="11">
        <f t="shared" si="8"/>
        <v>1.4154317988062131</v>
      </c>
      <c r="E168" s="11">
        <f t="shared" si="9"/>
        <v>1.4154317988062131</v>
      </c>
      <c r="F168" s="11">
        <f t="shared" si="10"/>
        <v>0.80462126751522933</v>
      </c>
      <c r="G168" s="11">
        <f t="shared" si="11"/>
        <v>-0.21738358740808672</v>
      </c>
    </row>
    <row r="169" spans="1:7" x14ac:dyDescent="0.2">
      <c r="A169" s="8">
        <v>109</v>
      </c>
      <c r="B169" s="8">
        <v>9.0585694467176072</v>
      </c>
      <c r="C169" s="9">
        <v>1</v>
      </c>
      <c r="D169" s="11">
        <f t="shared" si="8"/>
        <v>2.7193375313875636</v>
      </c>
      <c r="E169" s="11">
        <f t="shared" si="9"/>
        <v>2.7193375313875636</v>
      </c>
      <c r="F169" s="11">
        <f t="shared" si="10"/>
        <v>0.93815811013768791</v>
      </c>
      <c r="G169" s="11">
        <f t="shared" si="11"/>
        <v>-6.3836783266327649E-2</v>
      </c>
    </row>
    <row r="170" spans="1:7" x14ac:dyDescent="0.2">
      <c r="A170" s="8">
        <v>115</v>
      </c>
      <c r="B170" s="8">
        <v>7.6355899637846996</v>
      </c>
      <c r="C170" s="9">
        <v>1</v>
      </c>
      <c r="D170" s="11">
        <f t="shared" si="8"/>
        <v>3.5121723014781354</v>
      </c>
      <c r="E170" s="11">
        <f t="shared" si="9"/>
        <v>3.5121723014781354</v>
      </c>
      <c r="F170" s="11">
        <f t="shared" si="10"/>
        <v>0.97103213081231832</v>
      </c>
      <c r="G170" s="11">
        <f t="shared" si="11"/>
        <v>-2.939572080335718E-2</v>
      </c>
    </row>
    <row r="171" spans="1:7" x14ac:dyDescent="0.2">
      <c r="A171" s="8">
        <v>141</v>
      </c>
      <c r="B171" s="8">
        <v>0</v>
      </c>
      <c r="C171" s="9">
        <v>1</v>
      </c>
      <c r="D171" s="11">
        <f t="shared" si="8"/>
        <v>7.1981234239688252</v>
      </c>
      <c r="E171" s="11">
        <f t="shared" si="9"/>
        <v>7.1981234239688252</v>
      </c>
      <c r="F171" s="11">
        <f t="shared" si="10"/>
        <v>0.99925257091929698</v>
      </c>
      <c r="G171" s="11">
        <f t="shared" si="11"/>
        <v>-7.4770854508024042E-4</v>
      </c>
    </row>
    <row r="172" spans="1:7" x14ac:dyDescent="0.2">
      <c r="A172" s="8">
        <v>115</v>
      </c>
      <c r="B172" s="8">
        <v>0</v>
      </c>
      <c r="C172" s="9">
        <v>1</v>
      </c>
      <c r="D172" s="11">
        <f t="shared" si="8"/>
        <v>4.8130549669501104</v>
      </c>
      <c r="E172" s="11">
        <f t="shared" si="9"/>
        <v>4.8130549669501104</v>
      </c>
      <c r="F172" s="11">
        <f t="shared" si="10"/>
        <v>0.9919424453286918</v>
      </c>
      <c r="G172" s="11">
        <f t="shared" si="11"/>
        <v>-8.090192202304473E-3</v>
      </c>
    </row>
    <row r="173" spans="1:7" x14ac:dyDescent="0.2">
      <c r="A173" s="8">
        <v>133</v>
      </c>
      <c r="B173" s="8">
        <v>0</v>
      </c>
      <c r="C173" s="9">
        <v>1</v>
      </c>
      <c r="D173" s="11">
        <f t="shared" si="8"/>
        <v>6.4642562064246043</v>
      </c>
      <c r="E173" s="11">
        <f t="shared" si="9"/>
        <v>6.4642562064246043</v>
      </c>
      <c r="F173" s="11">
        <f t="shared" si="10"/>
        <v>0.99844427428354943</v>
      </c>
      <c r="G173" s="11">
        <f t="shared" si="11"/>
        <v>-1.5569371142678309E-3</v>
      </c>
    </row>
    <row r="174" spans="1:7" x14ac:dyDescent="0.2">
      <c r="A174" s="8">
        <v>120</v>
      </c>
      <c r="B174" s="8">
        <v>12.101807464688852</v>
      </c>
      <c r="C174" s="9">
        <v>1</v>
      </c>
      <c r="D174" s="11">
        <f t="shared" si="8"/>
        <v>3.2099256234276905</v>
      </c>
      <c r="E174" s="11">
        <f t="shared" si="9"/>
        <v>3.2099256234276905</v>
      </c>
      <c r="F174" s="11">
        <f t="shared" si="10"/>
        <v>0.96120609221131847</v>
      </c>
      <c r="G174" s="11">
        <f t="shared" si="11"/>
        <v>-3.9566437009115815E-2</v>
      </c>
    </row>
    <row r="175" spans="1:7" x14ac:dyDescent="0.2">
      <c r="A175" s="8">
        <v>112</v>
      </c>
      <c r="B175" s="8">
        <v>12.435918584327259</v>
      </c>
      <c r="C175" s="9">
        <v>0</v>
      </c>
      <c r="D175" s="11">
        <f t="shared" si="8"/>
        <v>2.4191355792334659</v>
      </c>
      <c r="E175" s="11">
        <f t="shared" si="9"/>
        <v>2.4191355792334659</v>
      </c>
      <c r="F175" s="11">
        <f t="shared" si="10"/>
        <v>0.91827489657252381</v>
      </c>
      <c r="G175" s="11">
        <f t="shared" si="11"/>
        <v>-2.5043940608177393</v>
      </c>
    </row>
    <row r="176" spans="1:7" x14ac:dyDescent="0.2">
      <c r="A176" s="8">
        <v>107</v>
      </c>
      <c r="B176" s="8">
        <v>0</v>
      </c>
      <c r="C176" s="9">
        <v>1</v>
      </c>
      <c r="D176" s="11">
        <f t="shared" si="8"/>
        <v>4.0791877494058912</v>
      </c>
      <c r="E176" s="11">
        <f t="shared" si="9"/>
        <v>4.0791877494058912</v>
      </c>
      <c r="F176" s="11">
        <f t="shared" si="10"/>
        <v>0.98336035844415826</v>
      </c>
      <c r="G176" s="11">
        <f t="shared" si="11"/>
        <v>-1.6779635530485684E-2</v>
      </c>
    </row>
    <row r="177" spans="1:7" x14ac:dyDescent="0.2">
      <c r="A177" s="8">
        <v>107</v>
      </c>
      <c r="B177" s="8">
        <v>13.149632339428113</v>
      </c>
      <c r="C177" s="9">
        <v>1</v>
      </c>
      <c r="D177" s="11">
        <f t="shared" si="8"/>
        <v>1.838872482501118</v>
      </c>
      <c r="E177" s="11">
        <f t="shared" si="9"/>
        <v>1.838872482501118</v>
      </c>
      <c r="F177" s="11">
        <f t="shared" si="10"/>
        <v>0.86281530334018153</v>
      </c>
      <c r="G177" s="11">
        <f t="shared" si="11"/>
        <v>-0.14755462779065598</v>
      </c>
    </row>
    <row r="178" spans="1:7" x14ac:dyDescent="0.2">
      <c r="A178" s="8">
        <v>123</v>
      </c>
      <c r="B178" s="8">
        <v>20.408697918583879</v>
      </c>
      <c r="C178" s="9">
        <v>0</v>
      </c>
      <c r="D178" s="11">
        <f t="shared" si="8"/>
        <v>2.0698730667362892</v>
      </c>
      <c r="E178" s="11">
        <f t="shared" si="9"/>
        <v>2.0698730667362892</v>
      </c>
      <c r="F178" s="11">
        <f t="shared" si="10"/>
        <v>0.88794033191339372</v>
      </c>
      <c r="G178" s="11">
        <f t="shared" si="11"/>
        <v>-2.1887237987750829</v>
      </c>
    </row>
    <row r="179" spans="1:7" x14ac:dyDescent="0.2">
      <c r="A179" s="8">
        <v>109</v>
      </c>
      <c r="B179" s="8">
        <v>0</v>
      </c>
      <c r="C179" s="9">
        <v>1</v>
      </c>
      <c r="D179" s="11">
        <f t="shared" si="8"/>
        <v>4.2626545537919469</v>
      </c>
      <c r="E179" s="11">
        <f t="shared" si="9"/>
        <v>4.2626545537919469</v>
      </c>
      <c r="F179" s="11">
        <f t="shared" si="10"/>
        <v>0.98611076427993105</v>
      </c>
      <c r="G179" s="11">
        <f t="shared" si="11"/>
        <v>-1.3986593690927999E-2</v>
      </c>
    </row>
    <row r="180" spans="1:7" x14ac:dyDescent="0.2">
      <c r="A180" s="8">
        <v>108</v>
      </c>
      <c r="B180" s="8">
        <v>12.079055520147042</v>
      </c>
      <c r="C180" s="9">
        <v>1</v>
      </c>
      <c r="D180" s="11">
        <f t="shared" si="8"/>
        <v>2.1130010673669135</v>
      </c>
      <c r="E180" s="11">
        <f t="shared" si="9"/>
        <v>2.1130010673669135</v>
      </c>
      <c r="F180" s="11">
        <f t="shared" si="10"/>
        <v>0.89216040656954132</v>
      </c>
      <c r="G180" s="11">
        <f t="shared" si="11"/>
        <v>-0.11410933457648367</v>
      </c>
    </row>
    <row r="181" spans="1:7" x14ac:dyDescent="0.2">
      <c r="A181" s="8">
        <v>108</v>
      </c>
      <c r="B181" s="8">
        <v>11.614327102609375</v>
      </c>
      <c r="C181" s="9">
        <v>1</v>
      </c>
      <c r="D181" s="11">
        <f t="shared" si="8"/>
        <v>2.1921772862831155</v>
      </c>
      <c r="E181" s="11">
        <f t="shared" si="9"/>
        <v>2.1921772862831155</v>
      </c>
      <c r="F181" s="11">
        <f t="shared" si="10"/>
        <v>0.89954482581288187</v>
      </c>
      <c r="G181" s="11">
        <f t="shared" si="11"/>
        <v>-0.10586639268883558</v>
      </c>
    </row>
    <row r="182" spans="1:7" x14ac:dyDescent="0.2">
      <c r="A182" s="8">
        <v>132</v>
      </c>
      <c r="B182" s="8">
        <v>0</v>
      </c>
      <c r="C182" s="9">
        <v>1</v>
      </c>
      <c r="D182" s="11">
        <f t="shared" si="8"/>
        <v>6.3725228042315774</v>
      </c>
      <c r="E182" s="11">
        <f t="shared" si="9"/>
        <v>6.3725228042315774</v>
      </c>
      <c r="F182" s="11">
        <f t="shared" si="10"/>
        <v>0.9982950665354785</v>
      </c>
      <c r="G182" s="11">
        <f t="shared" si="11"/>
        <v>-1.7063885176617688E-3</v>
      </c>
    </row>
    <row r="183" spans="1:7" x14ac:dyDescent="0.2">
      <c r="A183" s="8">
        <v>122</v>
      </c>
      <c r="B183" s="8">
        <v>0</v>
      </c>
      <c r="C183" s="9">
        <v>1</v>
      </c>
      <c r="D183" s="11">
        <f t="shared" si="8"/>
        <v>5.4551887823013026</v>
      </c>
      <c r="E183" s="11">
        <f t="shared" si="9"/>
        <v>5.4551887823013026</v>
      </c>
      <c r="F183" s="11">
        <f t="shared" si="10"/>
        <v>0.99574412009114066</v>
      </c>
      <c r="G183" s="11">
        <f t="shared" si="11"/>
        <v>-4.2649619429492025E-3</v>
      </c>
    </row>
    <row r="184" spans="1:7" x14ac:dyDescent="0.2">
      <c r="A184" s="8">
        <v>108</v>
      </c>
      <c r="B184" s="8">
        <v>11.518691751403269</v>
      </c>
      <c r="C184" s="9">
        <v>1</v>
      </c>
      <c r="D184" s="11">
        <f t="shared" si="8"/>
        <v>2.2084707712895684</v>
      </c>
      <c r="E184" s="11">
        <f t="shared" si="9"/>
        <v>2.2084707712895684</v>
      </c>
      <c r="F184" s="11">
        <f t="shared" si="10"/>
        <v>0.90100761410636521</v>
      </c>
      <c r="G184" s="11">
        <f t="shared" si="11"/>
        <v>-0.10424157068102109</v>
      </c>
    </row>
    <row r="185" spans="1:7" x14ac:dyDescent="0.2">
      <c r="A185" s="8">
        <v>105</v>
      </c>
      <c r="B185" s="8">
        <v>10.034338657430384</v>
      </c>
      <c r="C185" s="9">
        <v>1</v>
      </c>
      <c r="D185" s="11">
        <f t="shared" si="8"/>
        <v>2.1861612016550498</v>
      </c>
      <c r="E185" s="11">
        <f t="shared" si="9"/>
        <v>2.1861612016550498</v>
      </c>
      <c r="F185" s="11">
        <f t="shared" si="10"/>
        <v>0.8989998805106949</v>
      </c>
      <c r="G185" s="11">
        <f t="shared" si="11"/>
        <v>-0.10647237742410191</v>
      </c>
    </row>
    <row r="186" spans="1:7" x14ac:dyDescent="0.2">
      <c r="A186" s="8">
        <v>107</v>
      </c>
      <c r="B186" s="8">
        <v>0</v>
      </c>
      <c r="C186" s="9">
        <v>1</v>
      </c>
      <c r="D186" s="11">
        <f t="shared" si="8"/>
        <v>4.0791877494058912</v>
      </c>
      <c r="E186" s="11">
        <f t="shared" si="9"/>
        <v>4.0791877494058912</v>
      </c>
      <c r="F186" s="11">
        <f t="shared" si="10"/>
        <v>0.98336035844415826</v>
      </c>
      <c r="G186" s="11">
        <f t="shared" si="11"/>
        <v>-1.6779635530485684E-2</v>
      </c>
    </row>
    <row r="187" spans="1:7" x14ac:dyDescent="0.2">
      <c r="A187" s="8">
        <v>106</v>
      </c>
      <c r="B187" s="8">
        <v>0</v>
      </c>
      <c r="C187" s="9">
        <v>1</v>
      </c>
      <c r="D187" s="11">
        <f t="shared" si="8"/>
        <v>3.9874543472128643</v>
      </c>
      <c r="E187" s="11">
        <f t="shared" si="9"/>
        <v>3.9874543472128643</v>
      </c>
      <c r="F187" s="11">
        <f t="shared" si="10"/>
        <v>0.98179085465263549</v>
      </c>
      <c r="G187" s="11">
        <f t="shared" si="11"/>
        <v>-1.8376972279715461E-2</v>
      </c>
    </row>
    <row r="188" spans="1:7" x14ac:dyDescent="0.2">
      <c r="A188" s="8">
        <v>146</v>
      </c>
      <c r="B188" s="8">
        <v>14.362843598544494</v>
      </c>
      <c r="C188" s="9">
        <v>1</v>
      </c>
      <c r="D188" s="11">
        <f t="shared" si="8"/>
        <v>5.2097792212817229</v>
      </c>
      <c r="E188" s="11">
        <f t="shared" si="9"/>
        <v>5.2097792212817229</v>
      </c>
      <c r="F188" s="11">
        <f t="shared" si="10"/>
        <v>0.99456680126866392</v>
      </c>
      <c r="G188" s="11">
        <f t="shared" si="11"/>
        <v>-5.4480122364056419E-3</v>
      </c>
    </row>
    <row r="189" spans="1:7" x14ac:dyDescent="0.2">
      <c r="A189" s="8">
        <v>106</v>
      </c>
      <c r="B189" s="8">
        <v>16.165673931493547</v>
      </c>
      <c r="C189" s="9">
        <v>1</v>
      </c>
      <c r="D189" s="11">
        <f t="shared" si="8"/>
        <v>1.2332932289633352</v>
      </c>
      <c r="E189" s="11">
        <f t="shared" si="9"/>
        <v>1.2332932289633352</v>
      </c>
      <c r="F189" s="11">
        <f t="shared" si="10"/>
        <v>0.77439444654963241</v>
      </c>
      <c r="G189" s="11">
        <f t="shared" si="11"/>
        <v>-0.25567391433986331</v>
      </c>
    </row>
    <row r="190" spans="1:7" x14ac:dyDescent="0.2">
      <c r="A190" s="8">
        <v>106</v>
      </c>
      <c r="B190" s="8">
        <v>0</v>
      </c>
      <c r="C190" s="9">
        <v>1</v>
      </c>
      <c r="D190" s="11">
        <f t="shared" si="8"/>
        <v>3.9874543472128643</v>
      </c>
      <c r="E190" s="11">
        <f t="shared" si="9"/>
        <v>3.9874543472128643</v>
      </c>
      <c r="F190" s="11">
        <f t="shared" si="10"/>
        <v>0.98179085465263549</v>
      </c>
      <c r="G190" s="11">
        <f t="shared" si="11"/>
        <v>-1.8376972279715461E-2</v>
      </c>
    </row>
    <row r="191" spans="1:7" x14ac:dyDescent="0.2">
      <c r="A191" s="8">
        <v>97</v>
      </c>
      <c r="B191" s="8">
        <v>9.4365057429574595</v>
      </c>
      <c r="C191" s="9">
        <v>1</v>
      </c>
      <c r="D191" s="11">
        <f t="shared" si="8"/>
        <v>1.5541473417393903</v>
      </c>
      <c r="E191" s="11">
        <f t="shared" si="9"/>
        <v>1.5541473417393903</v>
      </c>
      <c r="F191" s="11">
        <f t="shared" si="10"/>
        <v>0.82551192988180766</v>
      </c>
      <c r="G191" s="11">
        <f t="shared" si="11"/>
        <v>-0.19175156402219065</v>
      </c>
    </row>
    <row r="192" spans="1:7" x14ac:dyDescent="0.2">
      <c r="A192" s="8">
        <v>113</v>
      </c>
      <c r="B192" s="8">
        <v>12.730042731472578</v>
      </c>
      <c r="C192" s="9">
        <v>1</v>
      </c>
      <c r="D192" s="11">
        <f t="shared" si="8"/>
        <v>2.4607587730034597</v>
      </c>
      <c r="E192" s="11">
        <f t="shared" si="9"/>
        <v>2.4607587730034597</v>
      </c>
      <c r="F192" s="11">
        <f t="shared" si="10"/>
        <v>0.92134466768331302</v>
      </c>
      <c r="G192" s="11">
        <f t="shared" si="11"/>
        <v>-8.1921080721880854E-2</v>
      </c>
    </row>
    <row r="193" spans="1:7" x14ac:dyDescent="0.2">
      <c r="A193" s="8">
        <v>93</v>
      </c>
      <c r="B193" s="8">
        <v>16.641873977915825</v>
      </c>
      <c r="C193" s="9">
        <v>0</v>
      </c>
      <c r="D193" s="11">
        <f t="shared" si="8"/>
        <v>-4.0371650697519801E-2</v>
      </c>
      <c r="E193" s="11">
        <f t="shared" si="9"/>
        <v>-4.0371650697519801E-2</v>
      </c>
      <c r="F193" s="11">
        <f t="shared" si="10"/>
        <v>0.4899084579470101</v>
      </c>
      <c r="G193" s="11">
        <f t="shared" si="11"/>
        <v>-0.67316507514937718</v>
      </c>
    </row>
    <row r="194" spans="1:7" x14ac:dyDescent="0.2">
      <c r="A194" s="8">
        <v>113</v>
      </c>
      <c r="B194" s="8">
        <v>0</v>
      </c>
      <c r="C194" s="9">
        <v>1</v>
      </c>
      <c r="D194" s="11">
        <f t="shared" si="8"/>
        <v>4.6295881625640565</v>
      </c>
      <c r="E194" s="11">
        <f t="shared" si="9"/>
        <v>4.6295881625640565</v>
      </c>
      <c r="F194" s="11">
        <f t="shared" si="10"/>
        <v>0.99033553604680236</v>
      </c>
      <c r="G194" s="11">
        <f t="shared" si="11"/>
        <v>-9.711467975906312E-3</v>
      </c>
    </row>
    <row r="195" spans="1:7" x14ac:dyDescent="0.2">
      <c r="A195" s="8">
        <v>95</v>
      </c>
      <c r="B195" s="8">
        <v>7.88589434166175</v>
      </c>
      <c r="C195" s="9">
        <v>1</v>
      </c>
      <c r="D195" s="11">
        <f t="shared" ref="D195:D201" si="12">$J$2+$J$3*A195+$J$4*B195</f>
        <v>1.6348596646239368</v>
      </c>
      <c r="E195" s="11">
        <f t="shared" ref="E195:E201" si="13">MAX(D195,-700)</f>
        <v>1.6348596646239368</v>
      </c>
      <c r="F195" s="11">
        <f t="shared" ref="F195:F201" si="14">1/(1+EXP(-E195))</f>
        <v>0.83683427699827129</v>
      </c>
      <c r="G195" s="11">
        <f t="shared" ref="G195:G201" si="15">C195*LN(F195)+(1-C195)*LN(1-F195)</f>
        <v>-0.17812922451437616</v>
      </c>
    </row>
    <row r="196" spans="1:7" x14ac:dyDescent="0.2">
      <c r="A196" s="8">
        <v>125</v>
      </c>
      <c r="B196" s="8">
        <v>9.6357867663309911</v>
      </c>
      <c r="C196" s="9">
        <v>1</v>
      </c>
      <c r="D196" s="11">
        <f t="shared" si="12"/>
        <v>4.0887309071922138</v>
      </c>
      <c r="E196" s="11">
        <f t="shared" si="13"/>
        <v>4.0887309071922138</v>
      </c>
      <c r="F196" s="11">
        <f t="shared" si="14"/>
        <v>0.98351579271733736</v>
      </c>
      <c r="G196" s="11">
        <f t="shared" si="15"/>
        <v>-1.6621583613072501E-2</v>
      </c>
    </row>
    <row r="197" spans="1:7" x14ac:dyDescent="0.2">
      <c r="A197" s="8">
        <v>111</v>
      </c>
      <c r="B197" s="8">
        <v>8.9442303987323051</v>
      </c>
      <c r="C197" s="9">
        <v>1</v>
      </c>
      <c r="D197" s="11">
        <f t="shared" si="12"/>
        <v>2.9222843872452291</v>
      </c>
      <c r="E197" s="11">
        <f t="shared" si="13"/>
        <v>2.9222843872452291</v>
      </c>
      <c r="F197" s="11">
        <f t="shared" si="14"/>
        <v>0.94893710374337248</v>
      </c>
      <c r="G197" s="11">
        <f t="shared" si="15"/>
        <v>-5.2412758919086734E-2</v>
      </c>
    </row>
    <row r="198" spans="1:7" x14ac:dyDescent="0.2">
      <c r="A198" s="8">
        <v>105</v>
      </c>
      <c r="B198" s="8">
        <v>0</v>
      </c>
      <c r="C198" s="9">
        <v>1</v>
      </c>
      <c r="D198" s="11">
        <f t="shared" si="12"/>
        <v>3.8957209450198373</v>
      </c>
      <c r="E198" s="11">
        <f t="shared" si="13"/>
        <v>3.8957209450198373</v>
      </c>
      <c r="F198" s="11">
        <f t="shared" si="14"/>
        <v>0.98007630970719872</v>
      </c>
      <c r="G198" s="11">
        <f t="shared" si="15"/>
        <v>-2.0124843300838715E-2</v>
      </c>
    </row>
    <row r="199" spans="1:7" x14ac:dyDescent="0.2">
      <c r="A199" s="8">
        <v>115</v>
      </c>
      <c r="B199" s="8">
        <v>0</v>
      </c>
      <c r="C199" s="9">
        <v>1</v>
      </c>
      <c r="D199" s="11">
        <f t="shared" si="12"/>
        <v>4.8130549669501104</v>
      </c>
      <c r="E199" s="11">
        <f t="shared" si="13"/>
        <v>4.8130549669501104</v>
      </c>
      <c r="F199" s="11">
        <f t="shared" si="14"/>
        <v>0.9919424453286918</v>
      </c>
      <c r="G199" s="11">
        <f t="shared" si="15"/>
        <v>-8.090192202304473E-3</v>
      </c>
    </row>
    <row r="200" spans="1:7" x14ac:dyDescent="0.2">
      <c r="A200" s="8">
        <v>160</v>
      </c>
      <c r="B200" s="8">
        <v>6.9774021605717884</v>
      </c>
      <c r="C200" s="9">
        <v>1</v>
      </c>
      <c r="D200" s="11">
        <f t="shared" si="12"/>
        <v>7.7523114771257839</v>
      </c>
      <c r="E200" s="11">
        <f t="shared" si="13"/>
        <v>7.7523114771257839</v>
      </c>
      <c r="F200" s="11">
        <f t="shared" si="14"/>
        <v>0.99957043656517086</v>
      </c>
      <c r="G200" s="11">
        <f t="shared" si="15"/>
        <v>-4.2965572363161956E-4</v>
      </c>
    </row>
    <row r="201" spans="1:7" x14ac:dyDescent="0.2">
      <c r="A201" s="8">
        <v>95</v>
      </c>
      <c r="B201" s="9">
        <v>8.5718068297071959</v>
      </c>
      <c r="C201" s="9">
        <f>$J$2+$J$3*A201</f>
        <v>2.9783869230895625</v>
      </c>
      <c r="D201" s="11">
        <f t="shared" si="12"/>
        <v>1.5180001069524041</v>
      </c>
      <c r="E201" s="11">
        <f t="shared" si="13"/>
        <v>1.5180001069524041</v>
      </c>
      <c r="F201" s="11">
        <f t="shared" si="14"/>
        <v>0.82024379737073483</v>
      </c>
      <c r="G201" s="11">
        <f t="shared" si="15"/>
        <v>2.8050378917970957</v>
      </c>
    </row>
  </sheetData>
  <mergeCells count="5">
    <mergeCell ref="R1:S1"/>
    <mergeCell ref="T1:U1"/>
    <mergeCell ref="V1:W1"/>
    <mergeCell ref="X1:Z1"/>
    <mergeCell ref="AA1:AC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09C3-E73C-4450-AF22-2F2AB86A8722}">
  <dimension ref="B1:AA201"/>
  <sheetViews>
    <sheetView zoomScaleNormal="100" workbookViewId="0">
      <selection activeCell="K5" sqref="K5"/>
    </sheetView>
  </sheetViews>
  <sheetFormatPr baseColWidth="10" defaultColWidth="8.83203125" defaultRowHeight="15" x14ac:dyDescent="0.2"/>
  <cols>
    <col min="1" max="1" width="3.6640625" customWidth="1"/>
    <col min="7" max="7" width="13.33203125" bestFit="1" customWidth="1"/>
    <col min="9" max="9" width="10.83203125" bestFit="1" customWidth="1"/>
    <col min="10" max="10" width="9.83203125" bestFit="1" customWidth="1"/>
    <col min="11" max="11" width="9.5" customWidth="1"/>
    <col min="16" max="17" width="10.33203125" bestFit="1" customWidth="1"/>
    <col min="18" max="18" width="12" bestFit="1" customWidth="1"/>
    <col min="19" max="19" width="9.1640625" customWidth="1"/>
    <col min="20" max="20" width="9.83203125" bestFit="1" customWidth="1"/>
    <col min="24" max="24" width="9.83203125" bestFit="1" customWidth="1"/>
  </cols>
  <sheetData>
    <row r="1" spans="2:27" s="1" customFormat="1" ht="64" x14ac:dyDescent="0.2">
      <c r="B1" s="7" t="s">
        <v>7</v>
      </c>
      <c r="C1" s="7" t="s">
        <v>19</v>
      </c>
      <c r="D1" s="7" t="s">
        <v>15</v>
      </c>
      <c r="E1" s="10" t="s">
        <v>20</v>
      </c>
      <c r="F1" s="10" t="s">
        <v>21</v>
      </c>
      <c r="G1" s="10" t="s">
        <v>16</v>
      </c>
      <c r="H1" s="10" t="s">
        <v>17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">
      <c r="B2" s="9">
        <v>116</v>
      </c>
      <c r="C2" s="14">
        <v>18.258421229003176</v>
      </c>
      <c r="D2" s="9">
        <v>1</v>
      </c>
      <c r="E2" s="11">
        <f>$K$2+$K$3*B2+$K$4*C2</f>
        <v>-0.2593447341465146</v>
      </c>
      <c r="F2" s="11">
        <f>MIN(MAX(E2,-35),35)</f>
        <v>-0.2593447341465146</v>
      </c>
      <c r="G2" s="11">
        <f>1/(1+EXP(-F2))</f>
        <v>0.43552479387460497</v>
      </c>
      <c r="H2" s="11">
        <f>D2*LN(G2)+(1-D2)*LN(1-G2)</f>
        <v>-0.83120355233630827</v>
      </c>
      <c r="J2" s="12" t="s">
        <v>12</v>
      </c>
      <c r="K2" s="13">
        <v>-3.2777776445757216</v>
      </c>
      <c r="W2" s="1"/>
      <c r="Z2" s="1"/>
    </row>
    <row r="3" spans="2:27" x14ac:dyDescent="0.2">
      <c r="B3" s="9">
        <v>73</v>
      </c>
      <c r="C3" s="14">
        <v>0</v>
      </c>
      <c r="D3" s="9">
        <v>1</v>
      </c>
      <c r="E3" s="11">
        <f t="shared" ref="E3:E66" si="0">$K$2+$K$3*B3+$K$4*C3</f>
        <v>-1.0916198993185211</v>
      </c>
      <c r="F3" s="11">
        <f t="shared" ref="F3:F66" si="1">MIN(MAX(E3,-35),35)</f>
        <v>-1.0916198993185211</v>
      </c>
      <c r="G3" s="11">
        <f t="shared" ref="G3:G66" si="2">1/(1+EXP(-F3))</f>
        <v>0.25131336353911199</v>
      </c>
      <c r="H3" s="11">
        <f t="shared" ref="H3:H66" si="3">D3*LN(G3)+(1-D3)*LN(1-G3)</f>
        <v>-1.3810546582137131</v>
      </c>
      <c r="J3" s="12" t="s">
        <v>13</v>
      </c>
      <c r="K3" s="13">
        <v>2.9947366373386308E-2</v>
      </c>
      <c r="P3" s="2"/>
      <c r="Q3" s="2"/>
      <c r="R3" s="3"/>
      <c r="S3" s="3"/>
      <c r="T3" s="4"/>
      <c r="U3" s="4"/>
    </row>
    <row r="4" spans="2:27" x14ac:dyDescent="0.2">
      <c r="B4" s="9">
        <v>113</v>
      </c>
      <c r="C4" s="14">
        <v>12.72481797173406</v>
      </c>
      <c r="D4" s="9">
        <v>1</v>
      </c>
      <c r="E4" s="11">
        <f t="shared" si="0"/>
        <v>-0.21114950242649311</v>
      </c>
      <c r="F4" s="11">
        <f t="shared" si="1"/>
        <v>-0.21114950242649311</v>
      </c>
      <c r="G4" s="11">
        <f t="shared" si="2"/>
        <v>0.44740787711313984</v>
      </c>
      <c r="H4" s="11">
        <f t="shared" si="3"/>
        <v>-0.80428462365923981</v>
      </c>
      <c r="J4" s="12" t="s">
        <v>18</v>
      </c>
      <c r="K4" s="13">
        <v>-2.4945288706567464E-2</v>
      </c>
      <c r="P4" s="2"/>
      <c r="Q4" s="2"/>
      <c r="R4" s="3"/>
      <c r="S4" s="3"/>
      <c r="T4" s="4"/>
      <c r="U4" s="4"/>
      <c r="X4" s="4"/>
      <c r="AA4" s="4"/>
    </row>
    <row r="5" spans="2:27" x14ac:dyDescent="0.2">
      <c r="B5" s="9">
        <v>115</v>
      </c>
      <c r="C5" s="14">
        <v>0</v>
      </c>
      <c r="D5" s="9">
        <v>0</v>
      </c>
      <c r="E5" s="11">
        <f t="shared" si="0"/>
        <v>0.16616948836370371</v>
      </c>
      <c r="F5" s="11">
        <f t="shared" si="1"/>
        <v>0.16616948836370371</v>
      </c>
      <c r="G5" s="11">
        <f t="shared" si="2"/>
        <v>0.54144704526874188</v>
      </c>
      <c r="H5" s="11">
        <f t="shared" si="3"/>
        <v>-0.77967949835764716</v>
      </c>
      <c r="J5" s="12" t="s">
        <v>14</v>
      </c>
      <c r="K5" s="13">
        <f>-SUM(H2:H201)</f>
        <v>96.690186967922031</v>
      </c>
      <c r="P5" s="2"/>
      <c r="Q5" s="2"/>
      <c r="R5" s="3"/>
      <c r="S5" s="3"/>
      <c r="T5" s="4"/>
      <c r="U5" s="4"/>
      <c r="X5" s="4"/>
      <c r="AA5" s="4"/>
    </row>
    <row r="6" spans="2:27" x14ac:dyDescent="0.2">
      <c r="B6" s="9">
        <v>174</v>
      </c>
      <c r="C6" s="14">
        <v>11.718260352411434</v>
      </c>
      <c r="D6" s="9">
        <v>1</v>
      </c>
      <c r="E6" s="11">
        <f t="shared" si="0"/>
        <v>1.6407487167638697</v>
      </c>
      <c r="F6" s="11">
        <f t="shared" si="1"/>
        <v>1.6407487167638697</v>
      </c>
      <c r="G6" s="11">
        <f t="shared" si="2"/>
        <v>0.83763678968900002</v>
      </c>
      <c r="H6" s="11">
        <f t="shared" si="3"/>
        <v>-0.1771706976480262</v>
      </c>
      <c r="P6" s="2"/>
      <c r="Q6" s="2"/>
      <c r="R6" s="6"/>
      <c r="S6" s="6"/>
      <c r="T6" s="4"/>
      <c r="U6" s="4"/>
      <c r="X6" s="4"/>
      <c r="AA6" s="4"/>
    </row>
    <row r="7" spans="2:27" x14ac:dyDescent="0.2">
      <c r="B7" s="9">
        <v>91</v>
      </c>
      <c r="C7" s="14">
        <v>0</v>
      </c>
      <c r="D7" s="9">
        <v>1</v>
      </c>
      <c r="E7" s="11">
        <f t="shared" si="0"/>
        <v>-0.55256730459756742</v>
      </c>
      <c r="F7" s="11">
        <f t="shared" si="1"/>
        <v>-0.55256730459756742</v>
      </c>
      <c r="G7" s="11">
        <f t="shared" si="2"/>
        <v>0.36526898007314262</v>
      </c>
      <c r="H7" s="11">
        <f t="shared" si="3"/>
        <v>-1.0071212650932484</v>
      </c>
      <c r="P7" s="2"/>
      <c r="Q7" s="2"/>
      <c r="R7" s="6"/>
      <c r="S7" s="6"/>
      <c r="T7" s="4"/>
      <c r="U7" s="4"/>
      <c r="X7" s="4"/>
      <c r="AA7" s="4"/>
    </row>
    <row r="8" spans="2:27" x14ac:dyDescent="0.2">
      <c r="B8" s="9">
        <v>62</v>
      </c>
      <c r="C8" s="14">
        <v>20.062171471654004</v>
      </c>
      <c r="D8" s="9">
        <v>0</v>
      </c>
      <c r="E8" s="11">
        <f t="shared" si="0"/>
        <v>-1.9214975888668411</v>
      </c>
      <c r="F8" s="11">
        <f t="shared" si="1"/>
        <v>-1.9214975888668411</v>
      </c>
      <c r="G8" s="11">
        <f t="shared" si="2"/>
        <v>0.12769465876298103</v>
      </c>
      <c r="H8" s="11">
        <f t="shared" si="3"/>
        <v>-0.13661575439649351</v>
      </c>
      <c r="P8" s="2"/>
      <c r="Q8" s="2"/>
      <c r="R8" s="6"/>
      <c r="S8" s="6"/>
      <c r="T8" s="4"/>
      <c r="U8" s="4"/>
      <c r="X8" s="4"/>
      <c r="AA8" s="4"/>
    </row>
    <row r="9" spans="2:27" x14ac:dyDescent="0.2">
      <c r="B9" s="9">
        <v>30</v>
      </c>
      <c r="C9" s="14">
        <v>22.110290568779309</v>
      </c>
      <c r="D9" s="9">
        <v>0</v>
      </c>
      <c r="E9" s="11">
        <f t="shared" si="0"/>
        <v>-2.9309042349984278</v>
      </c>
      <c r="F9" s="11">
        <f t="shared" si="1"/>
        <v>-2.9309042349984278</v>
      </c>
      <c r="G9" s="11">
        <f t="shared" si="2"/>
        <v>5.0646830079489037E-2</v>
      </c>
      <c r="H9" s="11">
        <f t="shared" si="3"/>
        <v>-5.1974400055246561E-2</v>
      </c>
      <c r="P9" s="2"/>
      <c r="Q9" s="2"/>
      <c r="R9" s="6"/>
      <c r="S9" s="6"/>
      <c r="T9" s="4"/>
      <c r="U9" s="4"/>
      <c r="X9" s="4"/>
      <c r="AA9" s="4"/>
    </row>
    <row r="10" spans="2:27" x14ac:dyDescent="0.2">
      <c r="B10" s="9">
        <v>45</v>
      </c>
      <c r="C10" s="14">
        <v>9.2442041146850631</v>
      </c>
      <c r="D10" s="9">
        <v>0</v>
      </c>
      <c r="E10" s="11">
        <f t="shared" si="0"/>
        <v>-2.1607454982765955</v>
      </c>
      <c r="F10" s="11">
        <f t="shared" si="1"/>
        <v>-2.1607454982765955</v>
      </c>
      <c r="G10" s="11">
        <f t="shared" si="2"/>
        <v>0.10333135764081722</v>
      </c>
      <c r="H10" s="11">
        <f t="shared" si="3"/>
        <v>-0.10906889168223612</v>
      </c>
      <c r="P10" s="2"/>
      <c r="Q10" s="2"/>
      <c r="R10" s="6"/>
      <c r="S10" s="6"/>
      <c r="T10" s="4"/>
      <c r="U10" s="4"/>
      <c r="X10" s="4"/>
      <c r="AA10" s="4"/>
    </row>
    <row r="11" spans="2:27" x14ac:dyDescent="0.2">
      <c r="B11" s="9">
        <v>127</v>
      </c>
      <c r="C11" s="14">
        <v>19.732002173629123</v>
      </c>
      <c r="D11" s="9">
        <v>1</v>
      </c>
      <c r="E11" s="11">
        <f t="shared" si="0"/>
        <v>3.3317393864544298E-2</v>
      </c>
      <c r="F11" s="11">
        <f t="shared" si="1"/>
        <v>3.3317393864544298E-2</v>
      </c>
      <c r="G11" s="11">
        <f t="shared" si="2"/>
        <v>0.50832857805309561</v>
      </c>
      <c r="H11" s="11">
        <f t="shared" si="3"/>
        <v>-0.6766272333021377</v>
      </c>
      <c r="P11" s="2"/>
      <c r="Q11" s="2"/>
      <c r="R11" s="6"/>
      <c r="S11" s="6"/>
      <c r="T11" s="4"/>
      <c r="U11" s="4"/>
      <c r="X11" s="4"/>
      <c r="AA11" s="4"/>
    </row>
    <row r="12" spans="2:27" x14ac:dyDescent="0.2">
      <c r="B12" s="9">
        <v>130</v>
      </c>
      <c r="C12" s="14">
        <v>0</v>
      </c>
      <c r="D12" s="9">
        <v>1</v>
      </c>
      <c r="E12" s="11">
        <f t="shared" si="0"/>
        <v>0.61537998396449822</v>
      </c>
      <c r="F12" s="11">
        <f t="shared" si="1"/>
        <v>0.61537998396449822</v>
      </c>
      <c r="G12" s="11">
        <f t="shared" si="2"/>
        <v>0.64916707018734354</v>
      </c>
      <c r="H12" s="11">
        <f t="shared" si="3"/>
        <v>-0.4320651683075748</v>
      </c>
      <c r="P12" s="2"/>
      <c r="Q12" s="2"/>
      <c r="R12" s="2"/>
      <c r="S12" s="2"/>
      <c r="T12" s="4"/>
      <c r="U12" s="4"/>
      <c r="X12" s="4"/>
    </row>
    <row r="13" spans="2:27" x14ac:dyDescent="0.2">
      <c r="B13" s="9">
        <v>99</v>
      </c>
      <c r="C13" s="14">
        <v>0</v>
      </c>
      <c r="D13" s="9">
        <v>0</v>
      </c>
      <c r="E13" s="11">
        <f t="shared" si="0"/>
        <v>-0.31298837361047704</v>
      </c>
      <c r="F13" s="11">
        <f t="shared" si="1"/>
        <v>-0.31298837361047704</v>
      </c>
      <c r="G13" s="11">
        <f t="shared" si="2"/>
        <v>0.42238547886675837</v>
      </c>
      <c r="H13" s="11">
        <f t="shared" si="3"/>
        <v>-0.54884855125339826</v>
      </c>
      <c r="P13" s="2"/>
      <c r="Q13" s="2"/>
      <c r="R13" s="2"/>
      <c r="S13" s="2"/>
      <c r="T13" s="4"/>
      <c r="U13" s="4"/>
    </row>
    <row r="14" spans="2:27" x14ac:dyDescent="0.2">
      <c r="B14" s="9">
        <v>277</v>
      </c>
      <c r="C14" s="14">
        <v>0</v>
      </c>
      <c r="D14" s="9">
        <v>1</v>
      </c>
      <c r="E14" s="11">
        <f t="shared" si="0"/>
        <v>5.017642840852286</v>
      </c>
      <c r="F14" s="11">
        <f t="shared" si="1"/>
        <v>5.017642840852286</v>
      </c>
      <c r="G14" s="11">
        <f t="shared" si="2"/>
        <v>0.99342342467940281</v>
      </c>
      <c r="H14" s="11">
        <f t="shared" si="3"/>
        <v>-6.5982962774528966E-3</v>
      </c>
      <c r="P14" s="2"/>
      <c r="Q14" s="2"/>
      <c r="R14" s="2"/>
      <c r="S14" s="2"/>
      <c r="T14" s="4"/>
      <c r="U14" s="4"/>
    </row>
    <row r="15" spans="2:27" x14ac:dyDescent="0.2">
      <c r="B15" s="9">
        <v>50</v>
      </c>
      <c r="C15" s="14">
        <v>10.647521333370063</v>
      </c>
      <c r="D15" s="9">
        <v>0</v>
      </c>
      <c r="E15" s="11">
        <f t="shared" si="0"/>
        <v>-2.0460148195766585</v>
      </c>
      <c r="F15" s="11">
        <f t="shared" si="1"/>
        <v>-2.0460148195766585</v>
      </c>
      <c r="G15" s="11">
        <f t="shared" si="2"/>
        <v>0.11445568135680234</v>
      </c>
      <c r="H15" s="11">
        <f t="shared" si="3"/>
        <v>-0.12155277372517036</v>
      </c>
      <c r="P15" s="2"/>
      <c r="Q15" s="2"/>
      <c r="R15" s="2"/>
      <c r="S15" s="2"/>
      <c r="T15" s="4"/>
      <c r="U15" s="4"/>
    </row>
    <row r="16" spans="2:27" x14ac:dyDescent="0.2">
      <c r="B16" s="9">
        <v>109</v>
      </c>
      <c r="C16" s="14">
        <v>0</v>
      </c>
      <c r="D16" s="9">
        <v>0</v>
      </c>
      <c r="E16" s="11">
        <f t="shared" si="0"/>
        <v>-1.3514709876614184E-2</v>
      </c>
      <c r="F16" s="11">
        <f t="shared" si="1"/>
        <v>-1.3514709876614184E-2</v>
      </c>
      <c r="G16" s="11">
        <f t="shared" si="2"/>
        <v>0.49662137395545697</v>
      </c>
      <c r="H16" s="11">
        <f t="shared" si="3"/>
        <v>-0.68641265637077109</v>
      </c>
      <c r="P16" s="2"/>
      <c r="Q16" s="2"/>
      <c r="R16" s="2"/>
      <c r="S16" s="2"/>
      <c r="T16" s="4"/>
      <c r="U16" s="4"/>
    </row>
    <row r="17" spans="2:21" x14ac:dyDescent="0.2">
      <c r="B17" s="9">
        <v>145</v>
      </c>
      <c r="C17" s="14">
        <v>0</v>
      </c>
      <c r="D17" s="9">
        <v>0</v>
      </c>
      <c r="E17" s="11">
        <f t="shared" si="0"/>
        <v>1.0645904795652927</v>
      </c>
      <c r="F17" s="11">
        <f t="shared" si="1"/>
        <v>1.0645904795652927</v>
      </c>
      <c r="G17" s="11">
        <f t="shared" si="2"/>
        <v>0.74356681415157322</v>
      </c>
      <c r="H17" s="11">
        <f t="shared" si="3"/>
        <v>-1.3608871323248961</v>
      </c>
      <c r="P17" s="2"/>
      <c r="Q17" s="2"/>
      <c r="R17" s="2"/>
      <c r="S17" s="2"/>
      <c r="T17" s="4"/>
      <c r="U17" s="4"/>
    </row>
    <row r="18" spans="2:21" x14ac:dyDescent="0.2">
      <c r="B18" s="9">
        <v>137</v>
      </c>
      <c r="C18" s="14">
        <v>0</v>
      </c>
      <c r="D18" s="9">
        <v>1</v>
      </c>
      <c r="E18" s="11">
        <f t="shared" si="0"/>
        <v>0.8250115485782028</v>
      </c>
      <c r="F18" s="11">
        <f t="shared" si="1"/>
        <v>0.8250115485782028</v>
      </c>
      <c r="G18" s="11">
        <f t="shared" si="2"/>
        <v>0.69529911601471273</v>
      </c>
      <c r="H18" s="11">
        <f t="shared" si="3"/>
        <v>-0.36341314325045587</v>
      </c>
      <c r="P18" s="2"/>
      <c r="Q18" s="2"/>
      <c r="R18" s="2"/>
      <c r="S18" s="2"/>
      <c r="T18" s="4"/>
      <c r="U18" s="4"/>
    </row>
    <row r="19" spans="2:21" x14ac:dyDescent="0.2">
      <c r="B19" s="9">
        <v>162</v>
      </c>
      <c r="C19" s="14">
        <v>0</v>
      </c>
      <c r="D19" s="9">
        <v>1</v>
      </c>
      <c r="E19" s="11">
        <f t="shared" si="0"/>
        <v>1.5736957079128602</v>
      </c>
      <c r="F19" s="11">
        <f t="shared" si="1"/>
        <v>1.5736957079128602</v>
      </c>
      <c r="G19" s="11">
        <f t="shared" si="2"/>
        <v>0.82830982259691788</v>
      </c>
      <c r="H19" s="11">
        <f t="shared" si="3"/>
        <v>-0.18836801270512313</v>
      </c>
      <c r="P19" s="2"/>
      <c r="Q19" s="2"/>
      <c r="R19" s="2"/>
      <c r="S19" s="2"/>
      <c r="T19" s="4"/>
      <c r="U19" s="4"/>
    </row>
    <row r="20" spans="2:21" x14ac:dyDescent="0.2">
      <c r="B20" s="9">
        <v>204</v>
      </c>
      <c r="C20" s="14">
        <v>13.632570079845395</v>
      </c>
      <c r="D20" s="9">
        <v>1</v>
      </c>
      <c r="E20" s="11">
        <f t="shared" si="0"/>
        <v>2.491416699140828</v>
      </c>
      <c r="F20" s="11">
        <f t="shared" si="1"/>
        <v>2.491416699140828</v>
      </c>
      <c r="G20" s="11">
        <f t="shared" si="2"/>
        <v>0.92353790381695477</v>
      </c>
      <c r="H20" s="11">
        <f t="shared" si="3"/>
        <v>-7.954343652841854E-2</v>
      </c>
      <c r="P20" s="2"/>
      <c r="Q20" s="2"/>
      <c r="R20" s="2"/>
      <c r="S20" s="2"/>
      <c r="T20" s="4"/>
      <c r="U20" s="4"/>
    </row>
    <row r="21" spans="2:21" x14ac:dyDescent="0.2">
      <c r="B21" s="9">
        <v>75</v>
      </c>
      <c r="C21" s="14">
        <v>0</v>
      </c>
      <c r="D21" s="9">
        <v>0</v>
      </c>
      <c r="E21" s="11">
        <f t="shared" si="0"/>
        <v>-1.0317251665717486</v>
      </c>
      <c r="F21" s="11">
        <f t="shared" si="1"/>
        <v>-1.0317251665717486</v>
      </c>
      <c r="G21" s="11">
        <f t="shared" si="2"/>
        <v>0.26274978136972704</v>
      </c>
      <c r="H21" s="11">
        <f t="shared" si="3"/>
        <v>-0.30482793473844277</v>
      </c>
    </row>
    <row r="22" spans="2:21" x14ac:dyDescent="0.2">
      <c r="B22" s="9">
        <v>69</v>
      </c>
      <c r="C22" s="14">
        <v>0</v>
      </c>
      <c r="D22" s="9">
        <v>0</v>
      </c>
      <c r="E22" s="11">
        <f t="shared" si="0"/>
        <v>-1.2114093648120665</v>
      </c>
      <c r="F22" s="11">
        <f t="shared" si="1"/>
        <v>-1.2114093648120665</v>
      </c>
      <c r="G22" s="11">
        <f t="shared" si="2"/>
        <v>0.22945177509125919</v>
      </c>
      <c r="H22" s="11">
        <f t="shared" si="3"/>
        <v>-0.26065303707125059</v>
      </c>
    </row>
    <row r="23" spans="2:21" x14ac:dyDescent="0.2">
      <c r="B23" s="9">
        <v>56</v>
      </c>
      <c r="C23" s="14">
        <v>0</v>
      </c>
      <c r="D23" s="9">
        <v>0</v>
      </c>
      <c r="E23" s="11">
        <f t="shared" si="0"/>
        <v>-1.6007251276660883</v>
      </c>
      <c r="F23" s="11">
        <f t="shared" si="1"/>
        <v>-1.6007251276660883</v>
      </c>
      <c r="G23" s="11">
        <f t="shared" si="2"/>
        <v>0.16788029267216453</v>
      </c>
      <c r="H23" s="11">
        <f t="shared" si="3"/>
        <v>-0.18377896951071679</v>
      </c>
      <c r="I23" s="5"/>
      <c r="J23" s="5"/>
    </row>
    <row r="24" spans="2:21" x14ac:dyDescent="0.2">
      <c r="B24" s="9">
        <v>65</v>
      </c>
      <c r="C24" s="14">
        <v>9.885502182610205</v>
      </c>
      <c r="D24" s="9">
        <v>0</v>
      </c>
      <c r="E24" s="11">
        <f t="shared" si="0"/>
        <v>-1.5777955362602261</v>
      </c>
      <c r="F24" s="11">
        <f t="shared" si="1"/>
        <v>-1.5777955362602261</v>
      </c>
      <c r="G24" s="11">
        <f t="shared" si="2"/>
        <v>0.17110791445629051</v>
      </c>
      <c r="H24" s="11">
        <f t="shared" si="3"/>
        <v>-0.18766530657391323</v>
      </c>
    </row>
    <row r="25" spans="2:21" x14ac:dyDescent="0.2">
      <c r="B25" s="9">
        <v>166</v>
      </c>
      <c r="C25" s="14">
        <v>0</v>
      </c>
      <c r="D25" s="9">
        <v>1</v>
      </c>
      <c r="E25" s="11">
        <f t="shared" si="0"/>
        <v>1.6934851734064051</v>
      </c>
      <c r="F25" s="11">
        <f t="shared" si="1"/>
        <v>1.6934851734064051</v>
      </c>
      <c r="G25" s="11">
        <f t="shared" si="2"/>
        <v>0.84468194442337396</v>
      </c>
      <c r="H25" s="11">
        <f t="shared" si="3"/>
        <v>-0.16879511961224589</v>
      </c>
    </row>
    <row r="26" spans="2:21" x14ac:dyDescent="0.2">
      <c r="B26" s="9">
        <v>58</v>
      </c>
      <c r="C26" s="14">
        <v>0</v>
      </c>
      <c r="D26" s="9">
        <v>1</v>
      </c>
      <c r="E26" s="11">
        <f t="shared" si="0"/>
        <v>-1.5408303949193158</v>
      </c>
      <c r="F26" s="11">
        <f t="shared" si="1"/>
        <v>-1.5408303949193158</v>
      </c>
      <c r="G26" s="11">
        <f t="shared" si="2"/>
        <v>0.17641459221778255</v>
      </c>
      <c r="H26" s="11">
        <f t="shared" si="3"/>
        <v>-1.7349184165077185</v>
      </c>
    </row>
    <row r="27" spans="2:21" x14ac:dyDescent="0.2">
      <c r="B27" s="9">
        <v>138</v>
      </c>
      <c r="C27" s="14">
        <v>0</v>
      </c>
      <c r="D27" s="9">
        <v>1</v>
      </c>
      <c r="E27" s="11">
        <f t="shared" si="0"/>
        <v>0.8549589149515886</v>
      </c>
      <c r="F27" s="11">
        <f t="shared" si="1"/>
        <v>0.8549589149515886</v>
      </c>
      <c r="G27" s="11">
        <f t="shared" si="2"/>
        <v>0.70160635233131974</v>
      </c>
      <c r="H27" s="11">
        <f t="shared" si="3"/>
        <v>-0.35438278390112682</v>
      </c>
    </row>
    <row r="28" spans="2:21" x14ac:dyDescent="0.2">
      <c r="B28" s="9">
        <v>84</v>
      </c>
      <c r="C28" s="14">
        <v>14.589565079421233</v>
      </c>
      <c r="D28" s="9">
        <v>1</v>
      </c>
      <c r="E28" s="11">
        <f t="shared" si="0"/>
        <v>-1.1261397822206896</v>
      </c>
      <c r="F28" s="11">
        <f t="shared" si="1"/>
        <v>-1.1261397822206896</v>
      </c>
      <c r="G28" s="11">
        <f t="shared" si="2"/>
        <v>0.24487419378301681</v>
      </c>
      <c r="H28" s="11">
        <f t="shared" si="3"/>
        <v>-1.4070106950841923</v>
      </c>
    </row>
    <row r="29" spans="2:21" x14ac:dyDescent="0.2">
      <c r="B29" s="9">
        <v>103</v>
      </c>
      <c r="C29" s="14">
        <v>16.397863656794513</v>
      </c>
      <c r="D29" s="9">
        <v>1</v>
      </c>
      <c r="E29" s="11">
        <f t="shared" si="0"/>
        <v>-0.60224835120660125</v>
      </c>
      <c r="F29" s="11">
        <f t="shared" si="1"/>
        <v>-0.60224835120660125</v>
      </c>
      <c r="G29" s="11">
        <f t="shared" si="2"/>
        <v>0.35382947506744156</v>
      </c>
      <c r="H29" s="11">
        <f t="shared" si="3"/>
        <v>-1.038940190756378</v>
      </c>
    </row>
    <row r="30" spans="2:21" x14ac:dyDescent="0.2">
      <c r="B30" s="9">
        <v>294</v>
      </c>
      <c r="C30" s="14">
        <v>0</v>
      </c>
      <c r="D30" s="9">
        <v>1</v>
      </c>
      <c r="E30" s="11">
        <f t="shared" si="0"/>
        <v>5.5267480691998525</v>
      </c>
      <c r="F30" s="11">
        <f t="shared" si="1"/>
        <v>5.5267480691998525</v>
      </c>
      <c r="G30" s="11">
        <f t="shared" si="2"/>
        <v>0.99603686175512685</v>
      </c>
      <c r="H30" s="11">
        <f t="shared" si="3"/>
        <v>-3.9710122880802969E-3</v>
      </c>
    </row>
    <row r="31" spans="2:21" x14ac:dyDescent="0.2">
      <c r="B31" s="9">
        <v>154</v>
      </c>
      <c r="C31" s="14">
        <v>9.7550637181723889</v>
      </c>
      <c r="D31" s="9">
        <v>0</v>
      </c>
      <c r="E31" s="11">
        <f t="shared" si="0"/>
        <v>1.0907738961249978</v>
      </c>
      <c r="F31" s="11">
        <f t="shared" si="1"/>
        <v>1.0907738961249978</v>
      </c>
      <c r="G31" s="11">
        <f t="shared" si="2"/>
        <v>0.74852742327920352</v>
      </c>
      <c r="H31" s="11">
        <f t="shared" si="3"/>
        <v>-1.3804213342710274</v>
      </c>
    </row>
    <row r="32" spans="2:21" x14ac:dyDescent="0.2">
      <c r="B32" s="9">
        <v>125</v>
      </c>
      <c r="C32" s="14">
        <v>11.548988182854023</v>
      </c>
      <c r="D32" s="9">
        <v>1</v>
      </c>
      <c r="E32" s="11">
        <f t="shared" si="0"/>
        <v>0.17755030760753748</v>
      </c>
      <c r="F32" s="11">
        <f t="shared" si="1"/>
        <v>0.17755030760753748</v>
      </c>
      <c r="G32" s="11">
        <f t="shared" si="2"/>
        <v>0.54427133674708783</v>
      </c>
      <c r="H32" s="11">
        <f t="shared" si="3"/>
        <v>-0.6083073756908951</v>
      </c>
    </row>
    <row r="33" spans="2:9" x14ac:dyDescent="0.2">
      <c r="B33" s="9">
        <v>45</v>
      </c>
      <c r="C33" s="14">
        <v>9.6205615965893507</v>
      </c>
      <c r="D33" s="9">
        <v>0</v>
      </c>
      <c r="E33" s="11">
        <f t="shared" si="0"/>
        <v>-2.170133844319575</v>
      </c>
      <c r="F33" s="11">
        <f t="shared" si="1"/>
        <v>-2.170133844319575</v>
      </c>
      <c r="G33" s="11">
        <f t="shared" si="2"/>
        <v>0.10246472370205165</v>
      </c>
      <c r="H33" s="11">
        <f t="shared" si="3"/>
        <v>-0.10810285432477508</v>
      </c>
    </row>
    <row r="34" spans="2:9" x14ac:dyDescent="0.2">
      <c r="B34" s="9">
        <v>71</v>
      </c>
      <c r="C34" s="14">
        <v>0</v>
      </c>
      <c r="D34" s="9">
        <v>0</v>
      </c>
      <c r="E34" s="11">
        <f t="shared" si="0"/>
        <v>-1.1515146320652936</v>
      </c>
      <c r="F34" s="11">
        <f t="shared" si="1"/>
        <v>-1.1515146320652936</v>
      </c>
      <c r="G34" s="11">
        <f t="shared" si="2"/>
        <v>0.24021253807105153</v>
      </c>
      <c r="H34" s="11">
        <f t="shared" si="3"/>
        <v>-0.27471654016925823</v>
      </c>
    </row>
    <row r="35" spans="2:9" x14ac:dyDescent="0.2">
      <c r="B35" s="9">
        <v>51</v>
      </c>
      <c r="C35" s="14">
        <v>0</v>
      </c>
      <c r="D35" s="9">
        <v>0</v>
      </c>
      <c r="E35" s="11">
        <f t="shared" si="0"/>
        <v>-1.75046195953302</v>
      </c>
      <c r="F35" s="11">
        <f t="shared" si="1"/>
        <v>-1.75046195953302</v>
      </c>
      <c r="G35" s="11">
        <f t="shared" si="2"/>
        <v>0.14798894090666476</v>
      </c>
      <c r="H35" s="11">
        <f t="shared" si="3"/>
        <v>-0.16015577208056611</v>
      </c>
    </row>
    <row r="36" spans="2:9" x14ac:dyDescent="0.2">
      <c r="B36" s="9">
        <v>144</v>
      </c>
      <c r="C36" s="14">
        <v>0</v>
      </c>
      <c r="D36" s="9">
        <v>1</v>
      </c>
      <c r="E36" s="11">
        <f t="shared" si="0"/>
        <v>1.0346431131919069</v>
      </c>
      <c r="F36" s="11">
        <f t="shared" si="1"/>
        <v>1.0346431131919069</v>
      </c>
      <c r="G36" s="11">
        <f t="shared" si="2"/>
        <v>0.73781506944218755</v>
      </c>
      <c r="H36" s="11">
        <f t="shared" si="3"/>
        <v>-0.30406206919460349</v>
      </c>
      <c r="I36" s="5"/>
    </row>
    <row r="37" spans="2:9" x14ac:dyDescent="0.2">
      <c r="B37" s="9">
        <v>190</v>
      </c>
      <c r="C37" s="14">
        <v>14.627533285978492</v>
      </c>
      <c r="D37" s="9">
        <v>1</v>
      </c>
      <c r="E37" s="11">
        <f t="shared" si="0"/>
        <v>2.0473339254840179</v>
      </c>
      <c r="F37" s="11">
        <f t="shared" si="1"/>
        <v>2.0473339254840179</v>
      </c>
      <c r="G37" s="11">
        <f t="shared" si="2"/>
        <v>0.88567794940487921</v>
      </c>
      <c r="H37" s="11">
        <f t="shared" si="3"/>
        <v>-0.1214018827112692</v>
      </c>
    </row>
    <row r="38" spans="2:9" x14ac:dyDescent="0.2">
      <c r="B38" s="9">
        <v>114</v>
      </c>
      <c r="C38" s="14">
        <v>0</v>
      </c>
      <c r="D38" s="9">
        <v>1</v>
      </c>
      <c r="E38" s="11">
        <f t="shared" si="0"/>
        <v>0.13622212199031747</v>
      </c>
      <c r="F38" s="11">
        <f t="shared" si="1"/>
        <v>0.13622212199031747</v>
      </c>
      <c r="G38" s="11">
        <f t="shared" si="2"/>
        <v>0.53400296551150839</v>
      </c>
      <c r="H38" s="11">
        <f t="shared" si="3"/>
        <v>-0.62735388664502445</v>
      </c>
    </row>
    <row r="39" spans="2:9" x14ac:dyDescent="0.2">
      <c r="B39" s="9">
        <v>119</v>
      </c>
      <c r="C39" s="14">
        <v>0</v>
      </c>
      <c r="D39" s="9">
        <v>1</v>
      </c>
      <c r="E39" s="11">
        <f t="shared" si="0"/>
        <v>0.28595895385724912</v>
      </c>
      <c r="F39" s="11">
        <f t="shared" si="1"/>
        <v>0.28595895385724912</v>
      </c>
      <c r="G39" s="11">
        <f t="shared" si="2"/>
        <v>0.57100653136111457</v>
      </c>
      <c r="H39" s="11">
        <f t="shared" si="3"/>
        <v>-0.56035463093074944</v>
      </c>
    </row>
    <row r="40" spans="2:9" x14ac:dyDescent="0.2">
      <c r="B40" s="9">
        <v>259</v>
      </c>
      <c r="C40" s="14">
        <v>10.512007867646961</v>
      </c>
      <c r="D40" s="9">
        <v>1</v>
      </c>
      <c r="E40" s="11">
        <f t="shared" si="0"/>
        <v>4.2163651749871711</v>
      </c>
      <c r="F40" s="11">
        <f t="shared" si="1"/>
        <v>4.2163651749871711</v>
      </c>
      <c r="G40" s="11">
        <f t="shared" si="2"/>
        <v>0.98546229396993512</v>
      </c>
      <c r="H40" s="11">
        <f t="shared" si="3"/>
        <v>-1.4644413933162197E-2</v>
      </c>
    </row>
    <row r="41" spans="2:9" x14ac:dyDescent="0.2">
      <c r="B41" s="9">
        <v>126</v>
      </c>
      <c r="C41" s="14">
        <v>12.350808217766533</v>
      </c>
      <c r="D41" s="9">
        <v>1</v>
      </c>
      <c r="E41" s="11">
        <f t="shared" si="0"/>
        <v>0.18749604171932116</v>
      </c>
      <c r="F41" s="11">
        <f t="shared" si="1"/>
        <v>0.18749604171932116</v>
      </c>
      <c r="G41" s="11">
        <f t="shared" si="2"/>
        <v>0.5467371710609481</v>
      </c>
      <c r="H41" s="11">
        <f t="shared" si="3"/>
        <v>-0.60378708369515166</v>
      </c>
    </row>
    <row r="42" spans="2:9" x14ac:dyDescent="0.2">
      <c r="B42" s="9">
        <v>76</v>
      </c>
      <c r="C42" s="14">
        <v>9.1321427004267246</v>
      </c>
      <c r="D42" s="9">
        <v>0</v>
      </c>
      <c r="E42" s="11">
        <f t="shared" si="0"/>
        <v>-1.2295817363700796</v>
      </c>
      <c r="F42" s="11">
        <f t="shared" si="1"/>
        <v>-1.2295817363700796</v>
      </c>
      <c r="G42" s="11">
        <f t="shared" si="2"/>
        <v>0.22625464003233894</v>
      </c>
      <c r="H42" s="11">
        <f t="shared" si="3"/>
        <v>-0.25651245181208948</v>
      </c>
    </row>
    <row r="43" spans="2:9" x14ac:dyDescent="0.2">
      <c r="B43" s="9">
        <v>58</v>
      </c>
      <c r="C43" s="14">
        <v>0</v>
      </c>
      <c r="D43" s="9">
        <v>0</v>
      </c>
      <c r="E43" s="11">
        <f t="shared" si="0"/>
        <v>-1.5408303949193158</v>
      </c>
      <c r="F43" s="11">
        <f t="shared" si="1"/>
        <v>-1.5408303949193158</v>
      </c>
      <c r="G43" s="11">
        <f t="shared" si="2"/>
        <v>0.17641459221778255</v>
      </c>
      <c r="H43" s="11">
        <f t="shared" si="3"/>
        <v>-0.19408802158840266</v>
      </c>
    </row>
    <row r="44" spans="2:9" x14ac:dyDescent="0.2">
      <c r="B44" s="9">
        <v>178</v>
      </c>
      <c r="C44" s="14">
        <v>10.575812063649543</v>
      </c>
      <c r="D44" s="9">
        <v>1</v>
      </c>
      <c r="E44" s="11">
        <f t="shared" si="0"/>
        <v>1.7890368846529041</v>
      </c>
      <c r="F44" s="11">
        <f t="shared" si="1"/>
        <v>1.7890368846529041</v>
      </c>
      <c r="G44" s="11">
        <f t="shared" si="2"/>
        <v>0.85680915517024858</v>
      </c>
      <c r="H44" s="11">
        <f t="shared" si="3"/>
        <v>-0.15454007459960639</v>
      </c>
    </row>
    <row r="45" spans="2:9" x14ac:dyDescent="0.2">
      <c r="B45" s="9">
        <v>110</v>
      </c>
      <c r="C45" s="14">
        <v>14.215903781434964</v>
      </c>
      <c r="D45" s="9">
        <v>0</v>
      </c>
      <c r="E45" s="11">
        <f t="shared" si="0"/>
        <v>-0.33818716755590722</v>
      </c>
      <c r="F45" s="11">
        <f t="shared" si="1"/>
        <v>-0.33818716755590722</v>
      </c>
      <c r="G45" s="11">
        <f t="shared" si="2"/>
        <v>0.41624990283783514</v>
      </c>
      <c r="H45" s="11">
        <f t="shared" si="3"/>
        <v>-0.5382823035542218</v>
      </c>
    </row>
    <row r="46" spans="2:9" x14ac:dyDescent="0.2">
      <c r="B46" s="9">
        <v>160</v>
      </c>
      <c r="C46" s="14">
        <v>10.971653656939903</v>
      </c>
      <c r="D46" s="9">
        <v>1</v>
      </c>
      <c r="E46" s="11">
        <f t="shared" si="0"/>
        <v>1.240109907105255</v>
      </c>
      <c r="F46" s="11">
        <f t="shared" si="1"/>
        <v>1.240109907105255</v>
      </c>
      <c r="G46" s="11">
        <f t="shared" si="2"/>
        <v>0.77558314461213362</v>
      </c>
      <c r="H46" s="11">
        <f t="shared" si="3"/>
        <v>-0.25414008791253173</v>
      </c>
    </row>
    <row r="47" spans="2:9" x14ac:dyDescent="0.2">
      <c r="B47" s="9">
        <v>118</v>
      </c>
      <c r="C47" s="14">
        <v>0</v>
      </c>
      <c r="D47" s="9">
        <v>0</v>
      </c>
      <c r="E47" s="11">
        <f t="shared" si="0"/>
        <v>0.25601158748386288</v>
      </c>
      <c r="F47" s="11">
        <f t="shared" si="1"/>
        <v>0.25601158748386288</v>
      </c>
      <c r="G47" s="11">
        <f t="shared" si="2"/>
        <v>0.56365560014554072</v>
      </c>
      <c r="H47" s="11">
        <f t="shared" si="3"/>
        <v>-0.82932343952310283</v>
      </c>
    </row>
    <row r="48" spans="2:9" x14ac:dyDescent="0.2">
      <c r="B48" s="9">
        <v>118</v>
      </c>
      <c r="C48" s="14">
        <v>10.84866330239714</v>
      </c>
      <c r="D48" s="9">
        <v>1</v>
      </c>
      <c r="E48" s="11">
        <f t="shared" si="0"/>
        <v>-1.4611450674777371E-2</v>
      </c>
      <c r="F48" s="11">
        <f t="shared" si="1"/>
        <v>-1.4611450674777371E-2</v>
      </c>
      <c r="G48" s="11">
        <f t="shared" si="2"/>
        <v>0.49634720231875618</v>
      </c>
      <c r="H48" s="11">
        <f t="shared" si="3"/>
        <v>-0.70047959247129477</v>
      </c>
    </row>
    <row r="49" spans="2:8" x14ac:dyDescent="0.2">
      <c r="B49" s="9">
        <v>87</v>
      </c>
      <c r="C49" s="14">
        <v>0</v>
      </c>
      <c r="D49" s="9">
        <v>1</v>
      </c>
      <c r="E49" s="11">
        <f t="shared" si="0"/>
        <v>-0.67235677009111283</v>
      </c>
      <c r="F49" s="11">
        <f t="shared" si="1"/>
        <v>-0.67235677009111283</v>
      </c>
      <c r="G49" s="11">
        <f t="shared" si="2"/>
        <v>0.3379693215775057</v>
      </c>
      <c r="H49" s="11">
        <f t="shared" si="3"/>
        <v>-1.0848001521820632</v>
      </c>
    </row>
    <row r="50" spans="2:8" x14ac:dyDescent="0.2">
      <c r="B50" s="9">
        <v>131</v>
      </c>
      <c r="C50" s="14">
        <v>17.946333771785056</v>
      </c>
      <c r="D50" s="9">
        <v>0</v>
      </c>
      <c r="E50" s="11">
        <f t="shared" si="0"/>
        <v>0.19765087317628444</v>
      </c>
      <c r="F50" s="11">
        <f t="shared" si="1"/>
        <v>0.19765087317628444</v>
      </c>
      <c r="G50" s="11">
        <f t="shared" si="2"/>
        <v>0.54925248168369634</v>
      </c>
      <c r="H50" s="11">
        <f t="shared" si="3"/>
        <v>-0.79684792259039772</v>
      </c>
    </row>
    <row r="51" spans="2:8" x14ac:dyDescent="0.2">
      <c r="B51" s="9">
        <v>74</v>
      </c>
      <c r="C51" s="14">
        <v>15.569222176654327</v>
      </c>
      <c r="D51" s="9">
        <v>0</v>
      </c>
      <c r="E51" s="11">
        <f t="shared" si="0"/>
        <v>-1.4500512750784698</v>
      </c>
      <c r="F51" s="11">
        <f t="shared" si="1"/>
        <v>-1.4500512750784698</v>
      </c>
      <c r="G51" s="11">
        <f t="shared" si="2"/>
        <v>0.18999367485638535</v>
      </c>
      <c r="H51" s="11">
        <f t="shared" si="3"/>
        <v>-0.21071322252686386</v>
      </c>
    </row>
    <row r="52" spans="2:8" x14ac:dyDescent="0.2">
      <c r="B52" s="9">
        <v>281</v>
      </c>
      <c r="C52" s="14">
        <v>0</v>
      </c>
      <c r="D52" s="9">
        <v>1</v>
      </c>
      <c r="E52" s="11">
        <f t="shared" si="0"/>
        <v>5.1374323063458309</v>
      </c>
      <c r="F52" s="11">
        <f t="shared" si="1"/>
        <v>5.1374323063458309</v>
      </c>
      <c r="G52" s="11">
        <f t="shared" si="2"/>
        <v>0.99416153803370044</v>
      </c>
      <c r="H52" s="11">
        <f t="shared" si="3"/>
        <v>-5.8555724170136622E-3</v>
      </c>
    </row>
    <row r="53" spans="2:8" x14ac:dyDescent="0.2">
      <c r="B53" s="9">
        <v>102</v>
      </c>
      <c r="C53" s="14">
        <v>0</v>
      </c>
      <c r="D53" s="9">
        <v>1</v>
      </c>
      <c r="E53" s="11">
        <f t="shared" si="0"/>
        <v>-0.22314627449031832</v>
      </c>
      <c r="F53" s="11">
        <f t="shared" si="1"/>
        <v>-0.22314627449031832</v>
      </c>
      <c r="G53" s="11">
        <f t="shared" si="2"/>
        <v>0.44444377205538355</v>
      </c>
      <c r="H53" s="11">
        <f t="shared" si="3"/>
        <v>-0.81093172909286015</v>
      </c>
    </row>
    <row r="54" spans="2:8" x14ac:dyDescent="0.2">
      <c r="B54" s="9">
        <v>62</v>
      </c>
      <c r="C54" s="14">
        <v>0</v>
      </c>
      <c r="D54" s="9">
        <v>1</v>
      </c>
      <c r="E54" s="11">
        <f t="shared" si="0"/>
        <v>-1.4210409294257706</v>
      </c>
      <c r="F54" s="11">
        <f t="shared" si="1"/>
        <v>-1.4210409294257706</v>
      </c>
      <c r="G54" s="11">
        <f t="shared" si="2"/>
        <v>0.19449845056165299</v>
      </c>
      <c r="H54" s="11">
        <f t="shared" si="3"/>
        <v>-1.6373310822193619</v>
      </c>
    </row>
    <row r="55" spans="2:8" x14ac:dyDescent="0.2">
      <c r="B55" s="9">
        <v>150</v>
      </c>
      <c r="C55" s="14">
        <v>0</v>
      </c>
      <c r="D55" s="9">
        <v>1</v>
      </c>
      <c r="E55" s="11">
        <f t="shared" si="0"/>
        <v>1.2143273114322244</v>
      </c>
      <c r="F55" s="11">
        <f t="shared" si="1"/>
        <v>1.2143273114322244</v>
      </c>
      <c r="G55" s="11">
        <f t="shared" si="2"/>
        <v>0.77106372122313593</v>
      </c>
      <c r="H55" s="11">
        <f t="shared" si="3"/>
        <v>-0.25998426133309926</v>
      </c>
    </row>
    <row r="56" spans="2:8" x14ac:dyDescent="0.2">
      <c r="B56" s="9">
        <v>101</v>
      </c>
      <c r="C56" s="14">
        <v>0</v>
      </c>
      <c r="D56" s="9">
        <v>0</v>
      </c>
      <c r="E56" s="11">
        <f t="shared" si="0"/>
        <v>-0.25309364086370456</v>
      </c>
      <c r="F56" s="11">
        <f t="shared" si="1"/>
        <v>-0.25309364086370456</v>
      </c>
      <c r="G56" s="11">
        <f t="shared" si="2"/>
        <v>0.43706219570312665</v>
      </c>
      <c r="H56" s="11">
        <f t="shared" si="3"/>
        <v>-0.57458612888653149</v>
      </c>
    </row>
    <row r="57" spans="2:8" x14ac:dyDescent="0.2">
      <c r="B57" s="9">
        <v>93</v>
      </c>
      <c r="C57" s="14">
        <v>0</v>
      </c>
      <c r="D57" s="9">
        <v>0</v>
      </c>
      <c r="E57" s="11">
        <f t="shared" si="0"/>
        <v>-0.49267257185079494</v>
      </c>
      <c r="F57" s="11">
        <f t="shared" si="1"/>
        <v>-0.49267257185079494</v>
      </c>
      <c r="G57" s="11">
        <f t="shared" si="2"/>
        <v>0.37926418043023929</v>
      </c>
      <c r="H57" s="11">
        <f t="shared" si="3"/>
        <v>-0.47684969888256146</v>
      </c>
    </row>
    <row r="58" spans="2:8" x14ac:dyDescent="0.2">
      <c r="B58" s="9">
        <v>79</v>
      </c>
      <c r="C58" s="14">
        <v>13.272484833194858</v>
      </c>
      <c r="D58" s="9">
        <v>0</v>
      </c>
      <c r="E58" s="11">
        <f t="shared" si="0"/>
        <v>-1.2430216670957868</v>
      </c>
      <c r="F58" s="11">
        <f t="shared" si="1"/>
        <v>-1.2430216670957868</v>
      </c>
      <c r="G58" s="11">
        <f t="shared" si="2"/>
        <v>0.22391045882369492</v>
      </c>
      <c r="H58" s="11">
        <f t="shared" si="3"/>
        <v>-0.25348737734181936</v>
      </c>
    </row>
    <row r="59" spans="2:8" x14ac:dyDescent="0.2">
      <c r="B59" s="9">
        <v>102</v>
      </c>
      <c r="C59" s="14">
        <v>0</v>
      </c>
      <c r="D59" s="9">
        <v>0</v>
      </c>
      <c r="E59" s="11">
        <f t="shared" si="0"/>
        <v>-0.22314627449031832</v>
      </c>
      <c r="F59" s="11">
        <f t="shared" si="1"/>
        <v>-0.22314627449031832</v>
      </c>
      <c r="G59" s="11">
        <f t="shared" si="2"/>
        <v>0.44444377205538355</v>
      </c>
      <c r="H59" s="11">
        <f t="shared" si="3"/>
        <v>-0.58778545460254183</v>
      </c>
    </row>
    <row r="60" spans="2:8" x14ac:dyDescent="0.2">
      <c r="B60" s="9">
        <v>228</v>
      </c>
      <c r="C60" s="14">
        <v>11.654782695214294</v>
      </c>
      <c r="D60" s="9">
        <v>1</v>
      </c>
      <c r="E60" s="11">
        <f t="shared" si="0"/>
        <v>3.2594899694119297</v>
      </c>
      <c r="F60" s="11">
        <f t="shared" si="1"/>
        <v>3.2594899694119297</v>
      </c>
      <c r="G60" s="11">
        <f t="shared" si="2"/>
        <v>0.9630126280571184</v>
      </c>
      <c r="H60" s="11">
        <f t="shared" si="3"/>
        <v>-3.7688754022722079E-2</v>
      </c>
    </row>
    <row r="61" spans="2:8" x14ac:dyDescent="0.2">
      <c r="B61" s="9">
        <v>59</v>
      </c>
      <c r="C61" s="14">
        <v>11.287808146087684</v>
      </c>
      <c r="D61" s="9">
        <v>0</v>
      </c>
      <c r="E61" s="11">
        <f t="shared" si="0"/>
        <v>-1.7924606616144307</v>
      </c>
      <c r="F61" s="11">
        <f t="shared" si="1"/>
        <v>-1.7924606616144307</v>
      </c>
      <c r="G61" s="11">
        <f t="shared" si="2"/>
        <v>0.14277130406470337</v>
      </c>
      <c r="H61" s="11">
        <f t="shared" si="3"/>
        <v>-0.15405053958361384</v>
      </c>
    </row>
    <row r="62" spans="2:8" x14ac:dyDescent="0.2">
      <c r="B62" s="9">
        <v>125</v>
      </c>
      <c r="C62" s="14">
        <v>0</v>
      </c>
      <c r="D62" s="9">
        <v>0</v>
      </c>
      <c r="E62" s="11">
        <f t="shared" si="0"/>
        <v>0.46564315209756701</v>
      </c>
      <c r="F62" s="11">
        <f t="shared" si="1"/>
        <v>0.46564315209756701</v>
      </c>
      <c r="G62" s="11">
        <f t="shared" si="2"/>
        <v>0.61435203189775034</v>
      </c>
      <c r="H62" s="11">
        <f t="shared" si="3"/>
        <v>-0.95283032537719214</v>
      </c>
    </row>
    <row r="63" spans="2:8" x14ac:dyDescent="0.2">
      <c r="B63" s="9">
        <v>58</v>
      </c>
      <c r="C63" s="14">
        <v>0</v>
      </c>
      <c r="D63" s="9">
        <v>0</v>
      </c>
      <c r="E63" s="11">
        <f t="shared" si="0"/>
        <v>-1.5408303949193158</v>
      </c>
      <c r="F63" s="11">
        <f t="shared" si="1"/>
        <v>-1.5408303949193158</v>
      </c>
      <c r="G63" s="11">
        <f t="shared" si="2"/>
        <v>0.17641459221778255</v>
      </c>
      <c r="H63" s="11">
        <f t="shared" si="3"/>
        <v>-0.19408802158840266</v>
      </c>
    </row>
    <row r="64" spans="2:8" x14ac:dyDescent="0.2">
      <c r="B64" s="9">
        <v>171</v>
      </c>
      <c r="C64" s="14">
        <v>0</v>
      </c>
      <c r="D64" s="9">
        <v>1</v>
      </c>
      <c r="E64" s="11">
        <f t="shared" si="0"/>
        <v>1.8432220052733368</v>
      </c>
      <c r="F64" s="11">
        <f t="shared" si="1"/>
        <v>1.8432220052733368</v>
      </c>
      <c r="G64" s="11">
        <f t="shared" si="2"/>
        <v>0.86332932287428643</v>
      </c>
      <c r="H64" s="11">
        <f t="shared" si="3"/>
        <v>-0.14695905828681219</v>
      </c>
    </row>
    <row r="65" spans="2:8" x14ac:dyDescent="0.2">
      <c r="B65" s="9">
        <v>74</v>
      </c>
      <c r="C65" s="14">
        <v>11.361151073918208</v>
      </c>
      <c r="D65" s="9">
        <v>0</v>
      </c>
      <c r="E65" s="11">
        <f t="shared" si="0"/>
        <v>-1.3450797265229535</v>
      </c>
      <c r="F65" s="11">
        <f t="shared" si="1"/>
        <v>-1.3450797265229535</v>
      </c>
      <c r="G65" s="11">
        <f t="shared" si="2"/>
        <v>0.20667594049162255</v>
      </c>
      <c r="H65" s="11">
        <f t="shared" si="3"/>
        <v>-0.23152349074837389</v>
      </c>
    </row>
    <row r="66" spans="2:8" x14ac:dyDescent="0.2">
      <c r="B66" s="9">
        <v>159</v>
      </c>
      <c r="C66" s="14">
        <v>0</v>
      </c>
      <c r="D66" s="9">
        <v>1</v>
      </c>
      <c r="E66" s="11">
        <f t="shared" si="0"/>
        <v>1.483853608792701</v>
      </c>
      <c r="F66" s="11">
        <f t="shared" si="1"/>
        <v>1.483853608792701</v>
      </c>
      <c r="G66" s="11">
        <f t="shared" si="2"/>
        <v>0.81515394007964526</v>
      </c>
      <c r="H66" s="11">
        <f t="shared" si="3"/>
        <v>-0.20437830004421592</v>
      </c>
    </row>
    <row r="67" spans="2:8" x14ac:dyDescent="0.2">
      <c r="B67" s="9">
        <v>97</v>
      </c>
      <c r="C67" s="14">
        <v>0</v>
      </c>
      <c r="D67" s="9">
        <v>0</v>
      </c>
      <c r="E67" s="11">
        <f t="shared" ref="E67:E130" si="4">$K$2+$K$3*B67+$K$4*C67</f>
        <v>-0.37288310635724997</v>
      </c>
      <c r="F67" s="11">
        <f t="shared" ref="F67:F130" si="5">MIN(MAX(E67,-35),35)</f>
        <v>-0.37288310635724997</v>
      </c>
      <c r="G67" s="11">
        <f t="shared" ref="G67:G130" si="6">1/(1+EXP(-F67))</f>
        <v>0.40784454556002175</v>
      </c>
      <c r="H67" s="11">
        <f t="shared" ref="H67:H130" si="7">D67*LN(G67)+(1-D67)*LN(1-G67)</f>
        <v>-0.52398608660994273</v>
      </c>
    </row>
    <row r="68" spans="2:8" x14ac:dyDescent="0.2">
      <c r="B68" s="9">
        <v>62</v>
      </c>
      <c r="C68" s="14">
        <v>0</v>
      </c>
      <c r="D68" s="9">
        <v>0</v>
      </c>
      <c r="E68" s="11">
        <f t="shared" si="4"/>
        <v>-1.4210409294257706</v>
      </c>
      <c r="F68" s="11">
        <f t="shared" si="5"/>
        <v>-1.4210409294257706</v>
      </c>
      <c r="G68" s="11">
        <f t="shared" si="6"/>
        <v>0.19449845056165299</v>
      </c>
      <c r="H68" s="11">
        <f t="shared" si="7"/>
        <v>-0.21629015279359112</v>
      </c>
    </row>
    <row r="69" spans="2:8" x14ac:dyDescent="0.2">
      <c r="B69" s="9">
        <v>59</v>
      </c>
      <c r="C69" s="14">
        <v>0</v>
      </c>
      <c r="D69" s="9">
        <v>0</v>
      </c>
      <c r="E69" s="11">
        <f t="shared" si="4"/>
        <v>-1.5108830285459294</v>
      </c>
      <c r="F69" s="11">
        <f t="shared" si="5"/>
        <v>-1.5108830285459294</v>
      </c>
      <c r="G69" s="11">
        <f t="shared" si="6"/>
        <v>0.18080796523704523</v>
      </c>
      <c r="H69" s="11">
        <f t="shared" si="7"/>
        <v>-0.19943674793391672</v>
      </c>
    </row>
    <row r="70" spans="2:8" x14ac:dyDescent="0.2">
      <c r="B70" s="9">
        <v>68</v>
      </c>
      <c r="C70" s="14">
        <v>0</v>
      </c>
      <c r="D70" s="9">
        <v>1</v>
      </c>
      <c r="E70" s="11">
        <f t="shared" si="4"/>
        <v>-1.2413567311854528</v>
      </c>
      <c r="F70" s="11">
        <f t="shared" si="5"/>
        <v>-1.2413567311854528</v>
      </c>
      <c r="G70" s="11">
        <f t="shared" si="6"/>
        <v>0.22419991532569575</v>
      </c>
      <c r="H70" s="11">
        <f t="shared" si="7"/>
        <v>-1.4952171460172277</v>
      </c>
    </row>
    <row r="71" spans="2:8" x14ac:dyDescent="0.2">
      <c r="B71" s="9">
        <v>69</v>
      </c>
      <c r="C71" s="14">
        <v>12.459256745055683</v>
      </c>
      <c r="D71" s="9">
        <v>0</v>
      </c>
      <c r="E71" s="11">
        <f t="shared" si="4"/>
        <v>-1.5222091213867286</v>
      </c>
      <c r="F71" s="11">
        <f t="shared" si="5"/>
        <v>-1.5222091213867286</v>
      </c>
      <c r="G71" s="11">
        <f t="shared" si="6"/>
        <v>0.17913644537522094</v>
      </c>
      <c r="H71" s="11">
        <f t="shared" si="7"/>
        <v>-0.19739837746477221</v>
      </c>
    </row>
    <row r="72" spans="2:8" x14ac:dyDescent="0.2">
      <c r="B72" s="9">
        <v>47</v>
      </c>
      <c r="C72" s="14">
        <v>0</v>
      </c>
      <c r="D72" s="9">
        <v>0</v>
      </c>
      <c r="E72" s="11">
        <f t="shared" si="4"/>
        <v>-1.8702514250265652</v>
      </c>
      <c r="F72" s="11">
        <f t="shared" si="5"/>
        <v>-1.8702514250265652</v>
      </c>
      <c r="G72" s="11">
        <f t="shared" si="6"/>
        <v>0.13351263324339493</v>
      </c>
      <c r="H72" s="11">
        <f t="shared" si="7"/>
        <v>-0.1433077495558355</v>
      </c>
    </row>
    <row r="73" spans="2:8" x14ac:dyDescent="0.2">
      <c r="B73" s="9">
        <v>276</v>
      </c>
      <c r="C73" s="14">
        <v>0</v>
      </c>
      <c r="D73" s="9">
        <v>1</v>
      </c>
      <c r="E73" s="11">
        <f t="shared" si="4"/>
        <v>4.9876954744788993</v>
      </c>
      <c r="F73" s="11">
        <f t="shared" si="5"/>
        <v>4.9876954744788993</v>
      </c>
      <c r="G73" s="11">
        <f t="shared" si="6"/>
        <v>0.99322484937931466</v>
      </c>
      <c r="H73" s="11">
        <f t="shared" si="7"/>
        <v>-6.7982061491120476E-3</v>
      </c>
    </row>
    <row r="74" spans="2:8" x14ac:dyDescent="0.2">
      <c r="B74" s="9">
        <v>44</v>
      </c>
      <c r="C74" s="14">
        <v>0</v>
      </c>
      <c r="D74" s="9">
        <v>0</v>
      </c>
      <c r="E74" s="11">
        <f t="shared" si="4"/>
        <v>-1.9600935241467241</v>
      </c>
      <c r="F74" s="11">
        <f t="shared" si="5"/>
        <v>-1.9600935241467241</v>
      </c>
      <c r="G74" s="11">
        <f t="shared" si="6"/>
        <v>0.12345692646392498</v>
      </c>
      <c r="H74" s="11">
        <f t="shared" si="7"/>
        <v>-0.13176943317448642</v>
      </c>
    </row>
    <row r="75" spans="2:8" x14ac:dyDescent="0.2">
      <c r="B75" s="9">
        <v>152</v>
      </c>
      <c r="C75" s="14">
        <v>12.023197781092849</v>
      </c>
      <c r="D75" s="9">
        <v>1</v>
      </c>
      <c r="E75" s="11">
        <f t="shared" si="4"/>
        <v>0.97429990435347447</v>
      </c>
      <c r="F75" s="11">
        <f t="shared" si="5"/>
        <v>0.97429990435347447</v>
      </c>
      <c r="G75" s="11">
        <f t="shared" si="6"/>
        <v>0.72597572979057279</v>
      </c>
      <c r="H75" s="11">
        <f t="shared" si="7"/>
        <v>-0.32023869475667055</v>
      </c>
    </row>
    <row r="76" spans="2:8" x14ac:dyDescent="0.2">
      <c r="B76" s="9">
        <v>130</v>
      </c>
      <c r="C76" s="14">
        <v>10.992462472526201</v>
      </c>
      <c r="D76" s="9">
        <v>0</v>
      </c>
      <c r="E76" s="11">
        <f t="shared" si="4"/>
        <v>0.34116983399122375</v>
      </c>
      <c r="F76" s="11">
        <f t="shared" si="5"/>
        <v>0.34116983399122375</v>
      </c>
      <c r="G76" s="11">
        <f t="shared" si="6"/>
        <v>0.58447466158131622</v>
      </c>
      <c r="H76" s="11">
        <f t="shared" si="7"/>
        <v>-0.87821168358889812</v>
      </c>
    </row>
    <row r="77" spans="2:8" x14ac:dyDescent="0.2">
      <c r="B77" s="9">
        <v>85</v>
      </c>
      <c r="C77" s="14">
        <v>0</v>
      </c>
      <c r="D77" s="9">
        <v>1</v>
      </c>
      <c r="E77" s="11">
        <f t="shared" si="4"/>
        <v>-0.73225150283788532</v>
      </c>
      <c r="F77" s="11">
        <f t="shared" si="5"/>
        <v>-0.73225150283788532</v>
      </c>
      <c r="G77" s="11">
        <f t="shared" si="6"/>
        <v>0.32470084520584563</v>
      </c>
      <c r="H77" s="11">
        <f t="shared" si="7"/>
        <v>-1.1248509968405509</v>
      </c>
    </row>
    <row r="78" spans="2:8" x14ac:dyDescent="0.2">
      <c r="B78" s="9">
        <v>78</v>
      </c>
      <c r="C78" s="14">
        <v>0</v>
      </c>
      <c r="D78" s="9">
        <v>1</v>
      </c>
      <c r="E78" s="11">
        <f t="shared" si="4"/>
        <v>-0.94188306745158945</v>
      </c>
      <c r="F78" s="11">
        <f t="shared" si="5"/>
        <v>-0.94188306745158945</v>
      </c>
      <c r="G78" s="11">
        <f t="shared" si="6"/>
        <v>0.2805201287140377</v>
      </c>
      <c r="H78" s="11">
        <f t="shared" si="7"/>
        <v>-1.2711097964726739</v>
      </c>
    </row>
    <row r="79" spans="2:8" x14ac:dyDescent="0.2">
      <c r="B79" s="9">
        <v>93</v>
      </c>
      <c r="C79" s="14">
        <v>10.517641629749011</v>
      </c>
      <c r="D79" s="9">
        <v>1</v>
      </c>
      <c r="E79" s="11">
        <f t="shared" si="4"/>
        <v>-0.75503817881709678</v>
      </c>
      <c r="F79" s="11">
        <f t="shared" si="5"/>
        <v>-0.75503817881709678</v>
      </c>
      <c r="G79" s="11">
        <f t="shared" si="6"/>
        <v>0.31972449932308067</v>
      </c>
      <c r="H79" s="11">
        <f t="shared" si="7"/>
        <v>-1.1402955936251002</v>
      </c>
    </row>
    <row r="80" spans="2:8" x14ac:dyDescent="0.2">
      <c r="B80" s="9">
        <v>43</v>
      </c>
      <c r="C80" s="14">
        <v>0</v>
      </c>
      <c r="D80" s="9">
        <v>0</v>
      </c>
      <c r="E80" s="11">
        <f t="shared" si="4"/>
        <v>-1.9900408905201104</v>
      </c>
      <c r="F80" s="11">
        <f t="shared" si="5"/>
        <v>-1.9900408905201104</v>
      </c>
      <c r="G80" s="11">
        <f t="shared" si="6"/>
        <v>0.12025253651623624</v>
      </c>
      <c r="H80" s="11">
        <f t="shared" si="7"/>
        <v>-0.12812038600851064</v>
      </c>
    </row>
    <row r="81" spans="2:8" x14ac:dyDescent="0.2">
      <c r="B81" s="9">
        <v>38</v>
      </c>
      <c r="C81" s="14">
        <v>0</v>
      </c>
      <c r="D81" s="9">
        <v>0</v>
      </c>
      <c r="E81" s="11">
        <f t="shared" si="4"/>
        <v>-2.1397777223870422</v>
      </c>
      <c r="F81" s="11">
        <f t="shared" si="5"/>
        <v>-2.1397777223870422</v>
      </c>
      <c r="G81" s="11">
        <f t="shared" si="6"/>
        <v>0.10529032718665185</v>
      </c>
      <c r="H81" s="11">
        <f t="shared" si="7"/>
        <v>-0.11125600125047011</v>
      </c>
    </row>
    <row r="82" spans="2:8" x14ac:dyDescent="0.2">
      <c r="B82" s="9">
        <v>220</v>
      </c>
      <c r="C82" s="14">
        <v>9.51718621244747</v>
      </c>
      <c r="D82" s="9">
        <v>1</v>
      </c>
      <c r="E82" s="11">
        <f t="shared" si="4"/>
        <v>3.0732339998256002</v>
      </c>
      <c r="F82" s="11">
        <f t="shared" si="5"/>
        <v>3.0732339998256002</v>
      </c>
      <c r="G82" s="11">
        <f t="shared" si="6"/>
        <v>0.95577507228733549</v>
      </c>
      <c r="H82" s="11">
        <f t="shared" si="7"/>
        <v>-4.5232673647593105E-2</v>
      </c>
    </row>
    <row r="83" spans="2:8" x14ac:dyDescent="0.2">
      <c r="B83" s="9">
        <v>148</v>
      </c>
      <c r="C83" s="14">
        <v>17.221420807365295</v>
      </c>
      <c r="D83" s="9">
        <v>1</v>
      </c>
      <c r="E83" s="11">
        <f t="shared" si="4"/>
        <v>0.72483926470843651</v>
      </c>
      <c r="F83" s="11">
        <f t="shared" si="5"/>
        <v>0.72483926470843651</v>
      </c>
      <c r="G83" s="11">
        <f t="shared" si="6"/>
        <v>0.67367176469695655</v>
      </c>
      <c r="H83" s="11">
        <f t="shared" si="7"/>
        <v>-0.39501228268947569</v>
      </c>
    </row>
    <row r="84" spans="2:8" x14ac:dyDescent="0.2">
      <c r="B84" s="9">
        <v>85</v>
      </c>
      <c r="C84" s="14">
        <v>0</v>
      </c>
      <c r="D84" s="9">
        <v>0</v>
      </c>
      <c r="E84" s="11">
        <f t="shared" si="4"/>
        <v>-0.73225150283788532</v>
      </c>
      <c r="F84" s="11">
        <f t="shared" si="5"/>
        <v>-0.73225150283788532</v>
      </c>
      <c r="G84" s="11">
        <f t="shared" si="6"/>
        <v>0.32470084520584563</v>
      </c>
      <c r="H84" s="11">
        <f t="shared" si="7"/>
        <v>-0.39259949400266547</v>
      </c>
    </row>
    <row r="85" spans="2:8" x14ac:dyDescent="0.2">
      <c r="B85" s="9">
        <v>76</v>
      </c>
      <c r="C85" s="14">
        <v>0</v>
      </c>
      <c r="D85" s="9">
        <v>0</v>
      </c>
      <c r="E85" s="11">
        <f t="shared" si="4"/>
        <v>-1.0017778001983624</v>
      </c>
      <c r="F85" s="11">
        <f t="shared" si="5"/>
        <v>-1.0017778001983624</v>
      </c>
      <c r="G85" s="11">
        <f t="shared" si="6"/>
        <v>0.26859202825040507</v>
      </c>
      <c r="H85" s="11">
        <f t="shared" si="7"/>
        <v>-0.31278387402409985</v>
      </c>
    </row>
    <row r="86" spans="2:8" x14ac:dyDescent="0.2">
      <c r="B86" s="9">
        <v>111</v>
      </c>
      <c r="C86" s="14">
        <v>0</v>
      </c>
      <c r="D86" s="9">
        <v>0</v>
      </c>
      <c r="E86" s="11">
        <f t="shared" si="4"/>
        <v>4.6380022870158299E-2</v>
      </c>
      <c r="F86" s="11">
        <f t="shared" si="5"/>
        <v>4.6380022870158299E-2</v>
      </c>
      <c r="G86" s="11">
        <f t="shared" si="6"/>
        <v>0.51159292765685016</v>
      </c>
      <c r="H86" s="11">
        <f t="shared" si="7"/>
        <v>-0.71660605621335094</v>
      </c>
    </row>
    <row r="87" spans="2:8" x14ac:dyDescent="0.2">
      <c r="B87" s="9">
        <v>74</v>
      </c>
      <c r="C87" s="14">
        <v>0</v>
      </c>
      <c r="D87" s="9">
        <v>1</v>
      </c>
      <c r="E87" s="11">
        <f t="shared" si="4"/>
        <v>-1.0616725329451349</v>
      </c>
      <c r="F87" s="11">
        <f t="shared" si="5"/>
        <v>-1.0616725329451349</v>
      </c>
      <c r="G87" s="11">
        <f t="shared" si="6"/>
        <v>0.25698996123791745</v>
      </c>
      <c r="H87" s="11">
        <f t="shared" si="7"/>
        <v>-1.3587182561808915</v>
      </c>
    </row>
    <row r="88" spans="2:8" x14ac:dyDescent="0.2">
      <c r="B88" s="9">
        <v>430</v>
      </c>
      <c r="C88" s="14">
        <v>10.983953408094536</v>
      </c>
      <c r="D88" s="9">
        <v>1</v>
      </c>
      <c r="E88" s="11">
        <f t="shared" si="4"/>
        <v>9.3255920070759863</v>
      </c>
      <c r="F88" s="11">
        <f t="shared" si="5"/>
        <v>9.3255920070759863</v>
      </c>
      <c r="G88" s="11">
        <f t="shared" si="6"/>
        <v>0.9999108937533191</v>
      </c>
      <c r="H88" s="11">
        <f t="shared" si="7"/>
        <v>-8.9110216878350178E-5</v>
      </c>
    </row>
    <row r="89" spans="2:8" x14ac:dyDescent="0.2">
      <c r="B89" s="9">
        <v>83</v>
      </c>
      <c r="C89" s="14">
        <v>0</v>
      </c>
      <c r="D89" s="9">
        <v>0</v>
      </c>
      <c r="E89" s="11">
        <f t="shared" si="4"/>
        <v>-0.79214623558465824</v>
      </c>
      <c r="F89" s="11">
        <f t="shared" si="5"/>
        <v>-0.79214623558465824</v>
      </c>
      <c r="G89" s="11">
        <f t="shared" si="6"/>
        <v>0.31170801689874716</v>
      </c>
      <c r="H89" s="11">
        <f t="shared" si="7"/>
        <v>-0.37354213703595524</v>
      </c>
    </row>
    <row r="90" spans="2:8" x14ac:dyDescent="0.2">
      <c r="B90" s="9">
        <v>97</v>
      </c>
      <c r="C90" s="14">
        <v>0</v>
      </c>
      <c r="D90" s="9">
        <v>1</v>
      </c>
      <c r="E90" s="11">
        <f t="shared" si="4"/>
        <v>-0.37288310635724997</v>
      </c>
      <c r="F90" s="11">
        <f t="shared" si="5"/>
        <v>-0.37288310635724997</v>
      </c>
      <c r="G90" s="11">
        <f t="shared" si="6"/>
        <v>0.40784454556002175</v>
      </c>
      <c r="H90" s="11">
        <f t="shared" si="7"/>
        <v>-0.8968691929671927</v>
      </c>
    </row>
    <row r="91" spans="2:8" x14ac:dyDescent="0.2">
      <c r="B91" s="9">
        <v>113</v>
      </c>
      <c r="C91" s="14">
        <v>0</v>
      </c>
      <c r="D91" s="9">
        <v>1</v>
      </c>
      <c r="E91" s="11">
        <f t="shared" si="4"/>
        <v>0.10627475561693123</v>
      </c>
      <c r="F91" s="11">
        <f t="shared" si="5"/>
        <v>0.10627475561693123</v>
      </c>
      <c r="G91" s="11">
        <f t="shared" si="6"/>
        <v>0.52654371083387175</v>
      </c>
      <c r="H91" s="11">
        <f t="shared" si="7"/>
        <v>-0.64142092932738115</v>
      </c>
    </row>
    <row r="92" spans="2:8" x14ac:dyDescent="0.2">
      <c r="B92" s="9">
        <v>57</v>
      </c>
      <c r="C92" s="14">
        <v>0</v>
      </c>
      <c r="D92" s="9">
        <v>0</v>
      </c>
      <c r="E92" s="11">
        <f t="shared" si="4"/>
        <v>-1.5707777612927021</v>
      </c>
      <c r="F92" s="11">
        <f t="shared" si="5"/>
        <v>-1.5707777612927021</v>
      </c>
      <c r="G92" s="11">
        <f t="shared" si="6"/>
        <v>0.17210554397733102</v>
      </c>
      <c r="H92" s="11">
        <f t="shared" si="7"/>
        <v>-0.18886960129334202</v>
      </c>
    </row>
    <row r="93" spans="2:8" x14ac:dyDescent="0.2">
      <c r="B93" s="9">
        <v>134</v>
      </c>
      <c r="C93" s="14">
        <v>13.053126213090138</v>
      </c>
      <c r="D93" s="9">
        <v>0</v>
      </c>
      <c r="E93" s="11">
        <f t="shared" si="4"/>
        <v>0.4095554475492465</v>
      </c>
      <c r="F93" s="11">
        <f t="shared" si="5"/>
        <v>0.4095554475492465</v>
      </c>
      <c r="G93" s="11">
        <f t="shared" si="6"/>
        <v>0.6009812787214166</v>
      </c>
      <c r="H93" s="11">
        <f t="shared" si="7"/>
        <v>-0.91874694269530299</v>
      </c>
    </row>
    <row r="94" spans="2:8" x14ac:dyDescent="0.2">
      <c r="B94" s="9">
        <v>111</v>
      </c>
      <c r="C94" s="14">
        <v>16.592059118906551</v>
      </c>
      <c r="D94" s="9">
        <v>0</v>
      </c>
      <c r="E94" s="11">
        <f t="shared" si="4"/>
        <v>-0.36751368208740098</v>
      </c>
      <c r="F94" s="11">
        <f t="shared" si="5"/>
        <v>-0.36751368208740098</v>
      </c>
      <c r="G94" s="11">
        <f t="shared" si="6"/>
        <v>0.40914193996763487</v>
      </c>
      <c r="H94" s="11">
        <f t="shared" si="7"/>
        <v>-0.52617945957124201</v>
      </c>
    </row>
    <row r="95" spans="2:8" x14ac:dyDescent="0.2">
      <c r="B95" s="9">
        <v>217</v>
      </c>
      <c r="C95" s="14">
        <v>16.664212619354647</v>
      </c>
      <c r="D95" s="9">
        <v>1</v>
      </c>
      <c r="E95" s="11">
        <f t="shared" si="4"/>
        <v>2.8051072635916809</v>
      </c>
      <c r="F95" s="11">
        <f t="shared" si="5"/>
        <v>2.8051072635916809</v>
      </c>
      <c r="G95" s="11">
        <f t="shared" si="6"/>
        <v>0.94295118783919329</v>
      </c>
      <c r="H95" s="11">
        <f t="shared" si="7"/>
        <v>-5.874076031917079E-2</v>
      </c>
    </row>
    <row r="96" spans="2:8" x14ac:dyDescent="0.2">
      <c r="B96" s="9">
        <v>182</v>
      </c>
      <c r="C96" s="14">
        <v>10.42430450316529</v>
      </c>
      <c r="D96" s="9">
        <v>0</v>
      </c>
      <c r="E96" s="11">
        <f t="shared" si="4"/>
        <v>1.9126057499839573</v>
      </c>
      <c r="F96" s="11">
        <f t="shared" si="5"/>
        <v>1.9126057499839573</v>
      </c>
      <c r="G96" s="11">
        <f t="shared" si="6"/>
        <v>0.87131160738309943</v>
      </c>
      <c r="H96" s="11">
        <f t="shared" si="7"/>
        <v>-2.0503613579042419</v>
      </c>
    </row>
    <row r="97" spans="2:8" x14ac:dyDescent="0.2">
      <c r="B97" s="9">
        <v>49</v>
      </c>
      <c r="C97" s="14">
        <v>0</v>
      </c>
      <c r="D97" s="9">
        <v>0</v>
      </c>
      <c r="E97" s="11">
        <f t="shared" si="4"/>
        <v>-1.8103566922797925</v>
      </c>
      <c r="F97" s="11">
        <f t="shared" si="5"/>
        <v>-1.8103566922797925</v>
      </c>
      <c r="G97" s="11">
        <f t="shared" si="6"/>
        <v>0.14059502177202945</v>
      </c>
      <c r="H97" s="11">
        <f t="shared" si="7"/>
        <v>-0.15151501497944106</v>
      </c>
    </row>
    <row r="98" spans="2:8" x14ac:dyDescent="0.2">
      <c r="B98" s="9">
        <v>543</v>
      </c>
      <c r="C98" s="14">
        <v>0</v>
      </c>
      <c r="D98" s="9">
        <v>1</v>
      </c>
      <c r="E98" s="11">
        <f t="shared" si="4"/>
        <v>12.983642296173045</v>
      </c>
      <c r="F98" s="11">
        <f t="shared" si="5"/>
        <v>12.983642296173045</v>
      </c>
      <c r="G98" s="11">
        <f t="shared" si="6"/>
        <v>0.99999770239801411</v>
      </c>
      <c r="H98" s="11">
        <f t="shared" si="7"/>
        <v>-2.2976046253815045E-6</v>
      </c>
    </row>
    <row r="99" spans="2:8" x14ac:dyDescent="0.2">
      <c r="B99" s="9">
        <v>330</v>
      </c>
      <c r="C99" s="14">
        <v>13.476327566504468</v>
      </c>
      <c r="D99" s="9">
        <v>1</v>
      </c>
      <c r="E99" s="11">
        <f t="shared" si="4"/>
        <v>6.2686823767910331</v>
      </c>
      <c r="F99" s="11">
        <f t="shared" si="5"/>
        <v>6.2686823767910331</v>
      </c>
      <c r="G99" s="11">
        <f t="shared" si="6"/>
        <v>0.99810885971707286</v>
      </c>
      <c r="H99" s="11">
        <f t="shared" si="7"/>
        <v>-1.8929307464131825E-3</v>
      </c>
    </row>
    <row r="100" spans="2:8" x14ac:dyDescent="0.2">
      <c r="B100" s="9">
        <v>59</v>
      </c>
      <c r="C100" s="14">
        <v>0</v>
      </c>
      <c r="D100" s="9">
        <v>0</v>
      </c>
      <c r="E100" s="11">
        <f t="shared" si="4"/>
        <v>-1.5108830285459294</v>
      </c>
      <c r="F100" s="11">
        <f t="shared" si="5"/>
        <v>-1.5108830285459294</v>
      </c>
      <c r="G100" s="11">
        <f t="shared" si="6"/>
        <v>0.18080796523704523</v>
      </c>
      <c r="H100" s="11">
        <f t="shared" si="7"/>
        <v>-0.19943674793391672</v>
      </c>
    </row>
    <row r="101" spans="2:8" x14ac:dyDescent="0.2">
      <c r="B101" s="9">
        <v>287</v>
      </c>
      <c r="C101" s="14">
        <v>14.023728268537637</v>
      </c>
      <c r="D101" s="9">
        <v>1</v>
      </c>
      <c r="E101" s="11">
        <f t="shared" si="4"/>
        <v>4.9672905541850261</v>
      </c>
      <c r="F101" s="11">
        <f t="shared" si="5"/>
        <v>4.9672905541850261</v>
      </c>
      <c r="G101" s="11">
        <f t="shared" si="6"/>
        <v>0.99308614850838284</v>
      </c>
      <c r="H101" s="11">
        <f t="shared" si="7"/>
        <v>-6.9378629010554771E-3</v>
      </c>
    </row>
    <row r="102" spans="2:8" x14ac:dyDescent="0.2">
      <c r="B102" s="9">
        <v>51</v>
      </c>
      <c r="C102" s="14">
        <v>0</v>
      </c>
      <c r="D102" s="9">
        <v>0</v>
      </c>
      <c r="E102" s="11">
        <f t="shared" si="4"/>
        <v>-1.75046195953302</v>
      </c>
      <c r="F102" s="11">
        <f t="shared" si="5"/>
        <v>-1.75046195953302</v>
      </c>
      <c r="G102" s="11">
        <f t="shared" si="6"/>
        <v>0.14798894090666476</v>
      </c>
      <c r="H102" s="11">
        <f t="shared" si="7"/>
        <v>-0.16015577208056611</v>
      </c>
    </row>
    <row r="103" spans="2:8" x14ac:dyDescent="0.2">
      <c r="B103" s="9">
        <v>136</v>
      </c>
      <c r="C103" s="14">
        <v>28.655490665878194</v>
      </c>
      <c r="D103" s="9">
        <v>1</v>
      </c>
      <c r="E103" s="11">
        <f t="shared" si="4"/>
        <v>8.0244694516135473E-2</v>
      </c>
      <c r="F103" s="11">
        <f t="shared" si="5"/>
        <v>8.0244694516135473E-2</v>
      </c>
      <c r="G103" s="11">
        <f t="shared" si="6"/>
        <v>0.52005041571207511</v>
      </c>
      <c r="H103" s="11">
        <f t="shared" si="7"/>
        <v>-0.65382951881387863</v>
      </c>
    </row>
    <row r="104" spans="2:8" x14ac:dyDescent="0.2">
      <c r="B104" s="9">
        <v>74</v>
      </c>
      <c r="C104" s="14">
        <v>0</v>
      </c>
      <c r="D104" s="9">
        <v>0</v>
      </c>
      <c r="E104" s="11">
        <f t="shared" si="4"/>
        <v>-1.0616725329451349</v>
      </c>
      <c r="F104" s="11">
        <f t="shared" si="5"/>
        <v>-1.0616725329451349</v>
      </c>
      <c r="G104" s="11">
        <f t="shared" si="6"/>
        <v>0.25698996123791745</v>
      </c>
      <c r="H104" s="11">
        <f t="shared" si="7"/>
        <v>-0.2970457232357564</v>
      </c>
    </row>
    <row r="105" spans="2:8" x14ac:dyDescent="0.2">
      <c r="B105" s="9">
        <v>57</v>
      </c>
      <c r="C105" s="14">
        <v>0</v>
      </c>
      <c r="D105" s="9">
        <v>0</v>
      </c>
      <c r="E105" s="11">
        <f t="shared" si="4"/>
        <v>-1.5707777612927021</v>
      </c>
      <c r="F105" s="11">
        <f t="shared" si="5"/>
        <v>-1.5707777612927021</v>
      </c>
      <c r="G105" s="11">
        <f t="shared" si="6"/>
        <v>0.17210554397733102</v>
      </c>
      <c r="H105" s="11">
        <f t="shared" si="7"/>
        <v>-0.18886960129334202</v>
      </c>
    </row>
    <row r="106" spans="2:8" x14ac:dyDescent="0.2">
      <c r="B106" s="9">
        <v>181</v>
      </c>
      <c r="C106" s="14">
        <v>0</v>
      </c>
      <c r="D106" s="9">
        <v>1</v>
      </c>
      <c r="E106" s="11">
        <f t="shared" si="4"/>
        <v>2.1426956690072001</v>
      </c>
      <c r="F106" s="11">
        <f t="shared" si="5"/>
        <v>2.1426956690072001</v>
      </c>
      <c r="G106" s="11">
        <f t="shared" si="6"/>
        <v>0.89498423943216421</v>
      </c>
      <c r="H106" s="11">
        <f t="shared" si="7"/>
        <v>-0.11094917043533292</v>
      </c>
    </row>
    <row r="107" spans="2:8" x14ac:dyDescent="0.2">
      <c r="B107" s="9">
        <v>21</v>
      </c>
      <c r="C107" s="14">
        <v>0</v>
      </c>
      <c r="D107" s="9">
        <v>0</v>
      </c>
      <c r="E107" s="11">
        <f t="shared" si="4"/>
        <v>-2.6488829507346092</v>
      </c>
      <c r="F107" s="11">
        <f t="shared" si="5"/>
        <v>-2.6488829507346092</v>
      </c>
      <c r="G107" s="11">
        <f t="shared" si="6"/>
        <v>6.6057891607306213E-2</v>
      </c>
      <c r="H107" s="11">
        <f t="shared" si="7"/>
        <v>-6.8340825123221816E-2</v>
      </c>
    </row>
    <row r="108" spans="2:8" x14ac:dyDescent="0.2">
      <c r="B108" s="9">
        <v>35</v>
      </c>
      <c r="C108" s="14">
        <v>10.147999824265558</v>
      </c>
      <c r="D108" s="9">
        <v>0</v>
      </c>
      <c r="E108" s="11">
        <f t="shared" si="4"/>
        <v>-2.4827646069177014</v>
      </c>
      <c r="F108" s="11">
        <f t="shared" si="5"/>
        <v>-2.4827646069177014</v>
      </c>
      <c r="G108" s="11">
        <f t="shared" si="6"/>
        <v>7.7075312546836458E-2</v>
      </c>
      <c r="H108" s="11">
        <f t="shared" si="7"/>
        <v>-8.0207643200392101E-2</v>
      </c>
    </row>
    <row r="109" spans="2:8" x14ac:dyDescent="0.2">
      <c r="B109" s="9">
        <v>179</v>
      </c>
      <c r="C109" s="14">
        <v>0</v>
      </c>
      <c r="D109" s="9">
        <v>0</v>
      </c>
      <c r="E109" s="11">
        <f t="shared" si="4"/>
        <v>2.0828009362604276</v>
      </c>
      <c r="F109" s="11">
        <f t="shared" si="5"/>
        <v>2.0828009362604276</v>
      </c>
      <c r="G109" s="11">
        <f t="shared" si="6"/>
        <v>0.88922024773705499</v>
      </c>
      <c r="H109" s="11">
        <f t="shared" si="7"/>
        <v>-2.2002112626773416</v>
      </c>
    </row>
    <row r="110" spans="2:8" x14ac:dyDescent="0.2">
      <c r="B110" s="9">
        <v>73</v>
      </c>
      <c r="C110" s="14">
        <v>18.441484060271616</v>
      </c>
      <c r="D110" s="9">
        <v>0</v>
      </c>
      <c r="E110" s="11">
        <f t="shared" si="4"/>
        <v>-1.5516480433795585</v>
      </c>
      <c r="F110" s="11">
        <f t="shared" si="5"/>
        <v>-1.5516480433795585</v>
      </c>
      <c r="G110" s="11">
        <f t="shared" si="6"/>
        <v>0.17484836694376152</v>
      </c>
      <c r="H110" s="11">
        <f t="shared" si="7"/>
        <v>-0.19218811189224819</v>
      </c>
    </row>
    <row r="111" spans="2:8" x14ac:dyDescent="0.2">
      <c r="B111" s="9">
        <v>149</v>
      </c>
      <c r="C111" s="14">
        <v>0</v>
      </c>
      <c r="D111" s="9">
        <v>1</v>
      </c>
      <c r="E111" s="11">
        <f t="shared" si="4"/>
        <v>1.1843799450588386</v>
      </c>
      <c r="F111" s="11">
        <f t="shared" si="5"/>
        <v>1.1843799450588386</v>
      </c>
      <c r="G111" s="11">
        <f t="shared" si="6"/>
        <v>0.76573441545517806</v>
      </c>
      <c r="H111" s="11">
        <f t="shared" si="7"/>
        <v>-0.26691988547743056</v>
      </c>
    </row>
    <row r="112" spans="2:8" x14ac:dyDescent="0.2">
      <c r="B112" s="9">
        <v>125</v>
      </c>
      <c r="C112" s="14">
        <v>0</v>
      </c>
      <c r="D112" s="9">
        <v>0</v>
      </c>
      <c r="E112" s="11">
        <f t="shared" si="4"/>
        <v>0.46564315209756701</v>
      </c>
      <c r="F112" s="11">
        <f t="shared" si="5"/>
        <v>0.46564315209756701</v>
      </c>
      <c r="G112" s="11">
        <f t="shared" si="6"/>
        <v>0.61435203189775034</v>
      </c>
      <c r="H112" s="11">
        <f t="shared" si="7"/>
        <v>-0.95283032537719214</v>
      </c>
    </row>
    <row r="113" spans="2:8" x14ac:dyDescent="0.2">
      <c r="B113" s="9">
        <v>259</v>
      </c>
      <c r="C113" s="14">
        <v>10.663459818399705</v>
      </c>
      <c r="D113" s="9">
        <v>1</v>
      </c>
      <c r="E113" s="11">
        <f t="shared" si="4"/>
        <v>4.2125871623504709</v>
      </c>
      <c r="F113" s="11">
        <f t="shared" si="5"/>
        <v>4.2125871623504709</v>
      </c>
      <c r="G113" s="11">
        <f t="shared" si="6"/>
        <v>0.98540806940870362</v>
      </c>
      <c r="H113" s="11">
        <f t="shared" si="7"/>
        <v>-1.4699439938172718E-2</v>
      </c>
    </row>
    <row r="114" spans="2:8" x14ac:dyDescent="0.2">
      <c r="B114" s="9">
        <v>120</v>
      </c>
      <c r="C114" s="14">
        <v>0</v>
      </c>
      <c r="D114" s="9">
        <v>1</v>
      </c>
      <c r="E114" s="11">
        <f t="shared" si="4"/>
        <v>0.31590632023063536</v>
      </c>
      <c r="F114" s="11">
        <f t="shared" si="5"/>
        <v>0.31590632023063536</v>
      </c>
      <c r="G114" s="11">
        <f t="shared" si="6"/>
        <v>0.57832626833933032</v>
      </c>
      <c r="H114" s="11">
        <f t="shared" si="7"/>
        <v>-0.54761709147186377</v>
      </c>
    </row>
    <row r="115" spans="2:8" x14ac:dyDescent="0.2">
      <c r="B115" s="9">
        <v>40</v>
      </c>
      <c r="C115" s="14">
        <v>0</v>
      </c>
      <c r="D115" s="9">
        <v>0</v>
      </c>
      <c r="E115" s="11">
        <f t="shared" si="4"/>
        <v>-2.0798829896402693</v>
      </c>
      <c r="F115" s="11">
        <f t="shared" si="5"/>
        <v>-2.0798829896402693</v>
      </c>
      <c r="G115" s="11">
        <f t="shared" si="6"/>
        <v>0.11106751879693368</v>
      </c>
      <c r="H115" s="11">
        <f t="shared" si="7"/>
        <v>-0.11773399550542168</v>
      </c>
    </row>
    <row r="116" spans="2:8" x14ac:dyDescent="0.2">
      <c r="B116" s="9">
        <v>81</v>
      </c>
      <c r="C116" s="14">
        <v>0</v>
      </c>
      <c r="D116" s="9">
        <v>1</v>
      </c>
      <c r="E116" s="11">
        <f t="shared" si="4"/>
        <v>-0.85204096833143073</v>
      </c>
      <c r="F116" s="11">
        <f t="shared" si="5"/>
        <v>-0.85204096833143073</v>
      </c>
      <c r="G116" s="11">
        <f t="shared" si="6"/>
        <v>0.29900489317710954</v>
      </c>
      <c r="H116" s="11">
        <f t="shared" si="7"/>
        <v>-1.2072953405845235</v>
      </c>
    </row>
    <row r="117" spans="2:8" x14ac:dyDescent="0.2">
      <c r="B117" s="9">
        <v>297</v>
      </c>
      <c r="C117" s="14">
        <v>0</v>
      </c>
      <c r="D117" s="9">
        <v>1</v>
      </c>
      <c r="E117" s="11">
        <f t="shared" si="4"/>
        <v>5.6165901683200126</v>
      </c>
      <c r="F117" s="11">
        <f t="shared" si="5"/>
        <v>5.6165901683200126</v>
      </c>
      <c r="G117" s="11">
        <f t="shared" si="6"/>
        <v>0.99637615836957727</v>
      </c>
      <c r="H117" s="11">
        <f t="shared" si="7"/>
        <v>-3.6304236507815175E-3</v>
      </c>
    </row>
    <row r="118" spans="2:8" x14ac:dyDescent="0.2">
      <c r="B118" s="9">
        <v>133</v>
      </c>
      <c r="C118" s="14">
        <v>0</v>
      </c>
      <c r="D118" s="9">
        <v>0</v>
      </c>
      <c r="E118" s="11">
        <f t="shared" si="4"/>
        <v>0.70522208308465739</v>
      </c>
      <c r="F118" s="11">
        <f t="shared" si="5"/>
        <v>0.70522208308465739</v>
      </c>
      <c r="G118" s="11">
        <f t="shared" si="6"/>
        <v>0.66934455659184167</v>
      </c>
      <c r="H118" s="11">
        <f t="shared" si="7"/>
        <v>-1.1066784022473659</v>
      </c>
    </row>
    <row r="119" spans="2:8" x14ac:dyDescent="0.2">
      <c r="B119" s="9">
        <v>119</v>
      </c>
      <c r="C119" s="14">
        <v>12.4375862163793</v>
      </c>
      <c r="D119" s="9">
        <v>1</v>
      </c>
      <c r="E119" s="11">
        <f t="shared" si="4"/>
        <v>-2.4300225123156605E-2</v>
      </c>
      <c r="F119" s="11">
        <f t="shared" si="5"/>
        <v>-2.4300225123156605E-2</v>
      </c>
      <c r="G119" s="11">
        <f t="shared" si="6"/>
        <v>0.49392524264543014</v>
      </c>
      <c r="H119" s="11">
        <f t="shared" si="7"/>
        <v>-0.70537110392312374</v>
      </c>
    </row>
    <row r="120" spans="2:8" x14ac:dyDescent="0.2">
      <c r="B120" s="9">
        <v>227</v>
      </c>
      <c r="C120" s="14">
        <v>0</v>
      </c>
      <c r="D120" s="9">
        <v>1</v>
      </c>
      <c r="E120" s="11">
        <f t="shared" si="4"/>
        <v>3.5202745221829699</v>
      </c>
      <c r="F120" s="11">
        <f t="shared" si="5"/>
        <v>3.5202745221829699</v>
      </c>
      <c r="G120" s="11">
        <f t="shared" si="6"/>
        <v>0.97125916829575731</v>
      </c>
      <c r="H120" s="11">
        <f t="shared" si="7"/>
        <v>-2.9161937658082001E-2</v>
      </c>
    </row>
    <row r="121" spans="2:8" x14ac:dyDescent="0.2">
      <c r="B121" s="9">
        <v>227</v>
      </c>
      <c r="C121" s="14">
        <v>12.904859732007521</v>
      </c>
      <c r="D121" s="9">
        <v>1</v>
      </c>
      <c r="E121" s="11">
        <f t="shared" si="4"/>
        <v>3.1983590704502856</v>
      </c>
      <c r="F121" s="11">
        <f t="shared" si="5"/>
        <v>3.1983590704502856</v>
      </c>
      <c r="G121" s="11">
        <f t="shared" si="6"/>
        <v>0.96077247940413224</v>
      </c>
      <c r="H121" s="11">
        <f t="shared" si="7"/>
        <v>-4.0017652044441174E-2</v>
      </c>
    </row>
    <row r="122" spans="2:8" x14ac:dyDescent="0.2">
      <c r="B122" s="9">
        <v>85</v>
      </c>
      <c r="C122" s="14">
        <v>0</v>
      </c>
      <c r="D122" s="9">
        <v>0</v>
      </c>
      <c r="E122" s="11">
        <f t="shared" si="4"/>
        <v>-0.73225150283788532</v>
      </c>
      <c r="F122" s="11">
        <f t="shared" si="5"/>
        <v>-0.73225150283788532</v>
      </c>
      <c r="G122" s="11">
        <f t="shared" si="6"/>
        <v>0.32470084520584563</v>
      </c>
      <c r="H122" s="11">
        <f t="shared" si="7"/>
        <v>-0.39259949400266547</v>
      </c>
    </row>
    <row r="123" spans="2:8" x14ac:dyDescent="0.2">
      <c r="B123" s="9">
        <v>67</v>
      </c>
      <c r="C123" s="14">
        <v>0</v>
      </c>
      <c r="D123" s="9">
        <v>1</v>
      </c>
      <c r="E123" s="11">
        <f t="shared" si="4"/>
        <v>-1.271304097558839</v>
      </c>
      <c r="F123" s="11">
        <f t="shared" si="5"/>
        <v>-1.271304097558839</v>
      </c>
      <c r="G123" s="11">
        <f t="shared" si="6"/>
        <v>0.21903409382444833</v>
      </c>
      <c r="H123" s="11">
        <f t="shared" si="7"/>
        <v>-1.5185278817187509</v>
      </c>
    </row>
    <row r="124" spans="2:8" x14ac:dyDescent="0.2">
      <c r="B124" s="9">
        <v>140</v>
      </c>
      <c r="C124" s="14">
        <v>18.301446521389668</v>
      </c>
      <c r="D124" s="9">
        <v>0</v>
      </c>
      <c r="E124" s="11">
        <f t="shared" si="4"/>
        <v>0.45831878047449098</v>
      </c>
      <c r="F124" s="11">
        <f t="shared" si="5"/>
        <v>0.45831878047449098</v>
      </c>
      <c r="G124" s="11">
        <f t="shared" si="6"/>
        <v>0.61261526843756298</v>
      </c>
      <c r="H124" s="11">
        <f t="shared" si="7"/>
        <v>-0.94833694137644653</v>
      </c>
    </row>
    <row r="125" spans="2:8" x14ac:dyDescent="0.2">
      <c r="B125" s="9">
        <v>98</v>
      </c>
      <c r="C125" s="14">
        <v>0</v>
      </c>
      <c r="D125" s="9">
        <v>0</v>
      </c>
      <c r="E125" s="11">
        <f t="shared" si="4"/>
        <v>-0.34293573998386329</v>
      </c>
      <c r="F125" s="11">
        <f t="shared" si="5"/>
        <v>-0.34293573998386329</v>
      </c>
      <c r="G125" s="11">
        <f t="shared" si="6"/>
        <v>0.4150965274489874</v>
      </c>
      <c r="H125" s="11">
        <f t="shared" si="7"/>
        <v>-0.53630844955127221</v>
      </c>
    </row>
    <row r="126" spans="2:8" x14ac:dyDescent="0.2">
      <c r="B126" s="9">
        <v>160</v>
      </c>
      <c r="C126" s="14">
        <v>12.356612683159662</v>
      </c>
      <c r="D126" s="9">
        <v>1</v>
      </c>
      <c r="E126" s="11">
        <f t="shared" si="4"/>
        <v>1.2055617043494367</v>
      </c>
      <c r="F126" s="11">
        <f t="shared" si="5"/>
        <v>1.2055617043494367</v>
      </c>
      <c r="G126" s="11">
        <f t="shared" si="6"/>
        <v>0.7695127018247212</v>
      </c>
      <c r="H126" s="11">
        <f t="shared" si="7"/>
        <v>-0.26199781924460608</v>
      </c>
    </row>
    <row r="127" spans="2:8" x14ac:dyDescent="0.2">
      <c r="B127" s="9">
        <v>26</v>
      </c>
      <c r="C127" s="14">
        <v>9.3398566477704428</v>
      </c>
      <c r="D127" s="9">
        <v>0</v>
      </c>
      <c r="E127" s="11">
        <f t="shared" si="4"/>
        <v>-2.7321315394242647</v>
      </c>
      <c r="F127" s="11">
        <f t="shared" si="5"/>
        <v>-2.7321315394242647</v>
      </c>
      <c r="G127" s="11">
        <f t="shared" si="6"/>
        <v>6.1103761744062741E-2</v>
      </c>
      <c r="H127" s="11">
        <f t="shared" si="7"/>
        <v>-6.3050308269556196E-2</v>
      </c>
    </row>
    <row r="128" spans="2:8" x14ac:dyDescent="0.2">
      <c r="B128" s="9">
        <v>177</v>
      </c>
      <c r="C128" s="14">
        <v>0</v>
      </c>
      <c r="D128" s="9">
        <v>1</v>
      </c>
      <c r="E128" s="11">
        <f t="shared" si="4"/>
        <v>2.0229062035136551</v>
      </c>
      <c r="F128" s="11">
        <f t="shared" si="5"/>
        <v>2.0229062035136551</v>
      </c>
      <c r="G128" s="11">
        <f t="shared" si="6"/>
        <v>0.8831811825427528</v>
      </c>
      <c r="H128" s="11">
        <f t="shared" si="7"/>
        <v>-0.12422490968407114</v>
      </c>
    </row>
    <row r="129" spans="2:8" x14ac:dyDescent="0.2">
      <c r="B129" s="9">
        <v>84</v>
      </c>
      <c r="C129" s="14">
        <v>9.9973416422807801</v>
      </c>
      <c r="D129" s="9">
        <v>0</v>
      </c>
      <c r="E129" s="11">
        <f t="shared" si="4"/>
        <v>-1.0115854427761555</v>
      </c>
      <c r="F129" s="11">
        <f t="shared" si="5"/>
        <v>-1.0115854427761555</v>
      </c>
      <c r="G129" s="11">
        <f t="shared" si="6"/>
        <v>0.26666969170737309</v>
      </c>
      <c r="H129" s="11">
        <f t="shared" si="7"/>
        <v>-0.31015905336785637</v>
      </c>
    </row>
    <row r="130" spans="2:8" x14ac:dyDescent="0.2">
      <c r="B130" s="9">
        <v>52</v>
      </c>
      <c r="C130" s="14">
        <v>0</v>
      </c>
      <c r="D130" s="9">
        <v>0</v>
      </c>
      <c r="E130" s="11">
        <f t="shared" si="4"/>
        <v>-1.7205145931596337</v>
      </c>
      <c r="F130" s="11">
        <f t="shared" si="5"/>
        <v>-1.7205145931596337</v>
      </c>
      <c r="G130" s="11">
        <f t="shared" si="6"/>
        <v>0.15180489268247163</v>
      </c>
      <c r="H130" s="11">
        <f t="shared" si="7"/>
        <v>-0.1646445902705585</v>
      </c>
    </row>
    <row r="131" spans="2:8" x14ac:dyDescent="0.2">
      <c r="B131" s="9">
        <v>86</v>
      </c>
      <c r="C131" s="14">
        <v>0</v>
      </c>
      <c r="D131" s="9">
        <v>1</v>
      </c>
      <c r="E131" s="11">
        <f t="shared" ref="E131:E194" si="8">$K$2+$K$3*B131+$K$4*C131</f>
        <v>-0.70230413646449907</v>
      </c>
      <c r="F131" s="11">
        <f t="shared" ref="F131:F194" si="9">MIN(MAX(E131,-35),35)</f>
        <v>-0.70230413646449907</v>
      </c>
      <c r="G131" s="11">
        <f t="shared" ref="G131:G194" si="10">1/(1+EXP(-F131))</f>
        <v>0.33130156923604531</v>
      </c>
      <c r="H131" s="11">
        <f t="shared" ref="H131:H194" si="11">D131*LN(G131)+(1-D131)*LN(1-G131)</f>
        <v>-1.1047262330861001</v>
      </c>
    </row>
    <row r="132" spans="2:8" x14ac:dyDescent="0.2">
      <c r="B132" s="9">
        <v>89</v>
      </c>
      <c r="C132" s="14">
        <v>9.243840399762016</v>
      </c>
      <c r="D132" s="9">
        <v>1</v>
      </c>
      <c r="E132" s="11">
        <f t="shared" si="8"/>
        <v>-0.84305230487383587</v>
      </c>
      <c r="F132" s="11">
        <f t="shared" si="9"/>
        <v>-0.84305230487383587</v>
      </c>
      <c r="G132" s="11">
        <f t="shared" si="10"/>
        <v>0.30089232299884883</v>
      </c>
      <c r="H132" s="11">
        <f t="shared" si="11"/>
        <v>-1.2010028091350584</v>
      </c>
    </row>
    <row r="133" spans="2:8" x14ac:dyDescent="0.2">
      <c r="B133" s="9">
        <v>88</v>
      </c>
      <c r="C133" s="14">
        <v>12.429344270165593</v>
      </c>
      <c r="D133" s="9">
        <v>0</v>
      </c>
      <c r="E133" s="11">
        <f t="shared" si="8"/>
        <v>-0.95246298497032744</v>
      </c>
      <c r="F133" s="11">
        <f t="shared" si="9"/>
        <v>-0.95246298497032744</v>
      </c>
      <c r="G133" s="11">
        <f t="shared" si="10"/>
        <v>0.27838976566308865</v>
      </c>
      <c r="H133" s="11">
        <f t="shared" si="11"/>
        <v>-0.32627012749489831</v>
      </c>
    </row>
    <row r="134" spans="2:8" x14ac:dyDescent="0.2">
      <c r="B134" s="9">
        <v>38</v>
      </c>
      <c r="C134" s="14">
        <v>0</v>
      </c>
      <c r="D134" s="9">
        <v>0</v>
      </c>
      <c r="E134" s="11">
        <f t="shared" si="8"/>
        <v>-2.1397777223870422</v>
      </c>
      <c r="F134" s="11">
        <f t="shared" si="9"/>
        <v>-2.1397777223870422</v>
      </c>
      <c r="G134" s="11">
        <f t="shared" si="10"/>
        <v>0.10529032718665185</v>
      </c>
      <c r="H134" s="11">
        <f t="shared" si="11"/>
        <v>-0.11125600125047011</v>
      </c>
    </row>
    <row r="135" spans="2:8" x14ac:dyDescent="0.2">
      <c r="B135" s="9">
        <v>61</v>
      </c>
      <c r="C135" s="14">
        <v>11.333756126387064</v>
      </c>
      <c r="D135" s="9">
        <v>0</v>
      </c>
      <c r="E135" s="11">
        <f t="shared" si="8"/>
        <v>-1.73371211450171</v>
      </c>
      <c r="F135" s="11">
        <f t="shared" si="9"/>
        <v>-1.73371211450171</v>
      </c>
      <c r="G135" s="11">
        <f t="shared" si="10"/>
        <v>0.1501133752299067</v>
      </c>
      <c r="H135" s="11">
        <f t="shared" si="11"/>
        <v>-0.1626523210174477</v>
      </c>
    </row>
    <row r="136" spans="2:8" x14ac:dyDescent="0.2">
      <c r="B136" s="9">
        <v>64</v>
      </c>
      <c r="C136" s="14">
        <v>0</v>
      </c>
      <c r="D136" s="9">
        <v>1</v>
      </c>
      <c r="E136" s="11">
        <f t="shared" si="8"/>
        <v>-1.3611461966789979</v>
      </c>
      <c r="F136" s="11">
        <f t="shared" si="9"/>
        <v>-1.3611461966789979</v>
      </c>
      <c r="G136" s="11">
        <f t="shared" si="10"/>
        <v>0.20405407844206191</v>
      </c>
      <c r="H136" s="11">
        <f t="shared" si="11"/>
        <v>-1.5893702298659087</v>
      </c>
    </row>
    <row r="137" spans="2:8" x14ac:dyDescent="0.2">
      <c r="B137" s="9">
        <v>54</v>
      </c>
      <c r="C137" s="14">
        <v>17.532623132910114</v>
      </c>
      <c r="D137" s="9">
        <v>0</v>
      </c>
      <c r="E137" s="11">
        <f t="shared" si="8"/>
        <v>-2.0979762062467473</v>
      </c>
      <c r="F137" s="11">
        <f t="shared" si="9"/>
        <v>-2.0979762062467473</v>
      </c>
      <c r="G137" s="11">
        <f t="shared" si="10"/>
        <v>0.10929367890043712</v>
      </c>
      <c r="H137" s="11">
        <f t="shared" si="11"/>
        <v>-0.11574051179217074</v>
      </c>
    </row>
    <row r="138" spans="2:8" x14ac:dyDescent="0.2">
      <c r="B138" s="9">
        <v>249</v>
      </c>
      <c r="C138" s="14">
        <v>0</v>
      </c>
      <c r="D138" s="9">
        <v>1</v>
      </c>
      <c r="E138" s="11">
        <f t="shared" si="8"/>
        <v>4.1791165823974694</v>
      </c>
      <c r="F138" s="11">
        <f t="shared" si="9"/>
        <v>4.1791165823974694</v>
      </c>
      <c r="G138" s="11">
        <f t="shared" si="10"/>
        <v>0.98491889381875297</v>
      </c>
      <c r="H138" s="11">
        <f t="shared" si="11"/>
        <v>-1.5195982501037585E-2</v>
      </c>
    </row>
    <row r="139" spans="2:8" x14ac:dyDescent="0.2">
      <c r="B139" s="9">
        <v>203</v>
      </c>
      <c r="C139" s="14">
        <v>0</v>
      </c>
      <c r="D139" s="9">
        <v>1</v>
      </c>
      <c r="E139" s="11">
        <f t="shared" si="8"/>
        <v>2.8015377292216992</v>
      </c>
      <c r="F139" s="11">
        <f t="shared" si="9"/>
        <v>2.8015377292216992</v>
      </c>
      <c r="G139" s="11">
        <f t="shared" si="10"/>
        <v>0.94275886354667271</v>
      </c>
      <c r="H139" s="11">
        <f t="shared" si="11"/>
        <v>-5.8944741088161327E-2</v>
      </c>
    </row>
    <row r="140" spans="2:8" x14ac:dyDescent="0.2">
      <c r="B140" s="9">
        <v>72</v>
      </c>
      <c r="C140" s="14">
        <v>0</v>
      </c>
      <c r="D140" s="9">
        <v>1</v>
      </c>
      <c r="E140" s="11">
        <f t="shared" si="8"/>
        <v>-1.1215672656919073</v>
      </c>
      <c r="F140" s="11">
        <f t="shared" si="9"/>
        <v>-1.1215672656919073</v>
      </c>
      <c r="G140" s="11">
        <f t="shared" si="10"/>
        <v>0.24572068759439461</v>
      </c>
      <c r="H140" s="11">
        <f t="shared" si="11"/>
        <v>-1.4035598044061215</v>
      </c>
    </row>
    <row r="141" spans="2:8" x14ac:dyDescent="0.2">
      <c r="B141" s="9">
        <v>105</v>
      </c>
      <c r="C141" s="14">
        <v>0</v>
      </c>
      <c r="D141" s="9">
        <v>0</v>
      </c>
      <c r="E141" s="11">
        <f t="shared" si="8"/>
        <v>-0.13330417537015915</v>
      </c>
      <c r="F141" s="11">
        <f t="shared" si="9"/>
        <v>-0.13330417537015915</v>
      </c>
      <c r="G141" s="11">
        <f t="shared" si="10"/>
        <v>0.46672321894472002</v>
      </c>
      <c r="H141" s="11">
        <f t="shared" si="11"/>
        <v>-0.62871470056588752</v>
      </c>
    </row>
    <row r="142" spans="2:8" x14ac:dyDescent="0.2">
      <c r="B142" s="9">
        <v>66</v>
      </c>
      <c r="C142" s="14">
        <v>13.409313040282974</v>
      </c>
      <c r="D142" s="9">
        <v>0</v>
      </c>
      <c r="E142" s="11">
        <f t="shared" si="8"/>
        <v>-1.6357506490788238</v>
      </c>
      <c r="F142" s="11">
        <f t="shared" si="9"/>
        <v>-1.6357506490788238</v>
      </c>
      <c r="G142" s="11">
        <f t="shared" si="10"/>
        <v>0.16304410211366313</v>
      </c>
      <c r="H142" s="11">
        <f t="shared" si="11"/>
        <v>-0.17798390057819283</v>
      </c>
    </row>
    <row r="143" spans="2:8" x14ac:dyDescent="0.2">
      <c r="B143" s="9">
        <v>134</v>
      </c>
      <c r="C143" s="14">
        <v>12.849555457741465</v>
      </c>
      <c r="D143" s="9">
        <v>0</v>
      </c>
      <c r="E143" s="11">
        <f t="shared" si="8"/>
        <v>0.41463357881363316</v>
      </c>
      <c r="F143" s="11">
        <f t="shared" si="9"/>
        <v>0.41463357881363316</v>
      </c>
      <c r="G143" s="11">
        <f t="shared" si="10"/>
        <v>0.60219840197096464</v>
      </c>
      <c r="H143" s="11">
        <f t="shared" si="11"/>
        <v>-0.92180189540332702</v>
      </c>
    </row>
    <row r="144" spans="2:8" x14ac:dyDescent="0.2">
      <c r="B144" s="9">
        <v>75</v>
      </c>
      <c r="C144" s="14">
        <v>13.341325067485782</v>
      </c>
      <c r="D144" s="9">
        <v>1</v>
      </c>
      <c r="E144" s="11">
        <f t="shared" si="8"/>
        <v>-1.3645283721083472</v>
      </c>
      <c r="F144" s="11">
        <f t="shared" si="9"/>
        <v>-1.3645283721083472</v>
      </c>
      <c r="G144" s="11">
        <f t="shared" si="10"/>
        <v>0.20350530880774848</v>
      </c>
      <c r="H144" s="11">
        <f t="shared" si="11"/>
        <v>-1.5920631869323969</v>
      </c>
    </row>
    <row r="145" spans="2:8" x14ac:dyDescent="0.2">
      <c r="B145" s="9">
        <v>125</v>
      </c>
      <c r="C145" s="14">
        <v>11.67584680866376</v>
      </c>
      <c r="D145" s="9">
        <v>1</v>
      </c>
      <c r="E145" s="11">
        <f t="shared" si="8"/>
        <v>0.17438578256179516</v>
      </c>
      <c r="F145" s="11">
        <f t="shared" si="9"/>
        <v>0.17438578256179516</v>
      </c>
      <c r="G145" s="11">
        <f t="shared" si="10"/>
        <v>0.54348629847352437</v>
      </c>
      <c r="H145" s="11">
        <f t="shared" si="11"/>
        <v>-0.60975078253896842</v>
      </c>
    </row>
    <row r="146" spans="2:8" x14ac:dyDescent="0.2">
      <c r="B146" s="9">
        <v>106</v>
      </c>
      <c r="C146" s="14">
        <v>0</v>
      </c>
      <c r="D146" s="9">
        <v>0</v>
      </c>
      <c r="E146" s="11">
        <f t="shared" si="8"/>
        <v>-0.10335680899677291</v>
      </c>
      <c r="F146" s="11">
        <f t="shared" si="9"/>
        <v>-0.10335680899677291</v>
      </c>
      <c r="G146" s="11">
        <f t="shared" si="10"/>
        <v>0.47418377575758491</v>
      </c>
      <c r="H146" s="11">
        <f t="shared" si="11"/>
        <v>-0.64280351086263954</v>
      </c>
    </row>
    <row r="147" spans="2:8" x14ac:dyDescent="0.2">
      <c r="B147" s="9">
        <v>28</v>
      </c>
      <c r="C147" s="14">
        <v>12.759289279990435</v>
      </c>
      <c r="D147" s="9">
        <v>0</v>
      </c>
      <c r="E147" s="11">
        <f t="shared" si="8"/>
        <v>-2.7575355409008777</v>
      </c>
      <c r="F147" s="11">
        <f t="shared" si="9"/>
        <v>-2.7575355409008777</v>
      </c>
      <c r="G147" s="11">
        <f t="shared" si="10"/>
        <v>5.9662479250014062E-2</v>
      </c>
      <c r="H147" s="11">
        <f t="shared" si="11"/>
        <v>-6.1516403538719386E-2</v>
      </c>
    </row>
    <row r="148" spans="2:8" x14ac:dyDescent="0.2">
      <c r="B148" s="9">
        <v>74</v>
      </c>
      <c r="C148" s="14">
        <v>16.180771609134091</v>
      </c>
      <c r="D148" s="9">
        <v>0</v>
      </c>
      <c r="E148" s="11">
        <f t="shared" si="8"/>
        <v>-1.465306552230015</v>
      </c>
      <c r="F148" s="11">
        <f t="shared" si="9"/>
        <v>-1.465306552230015</v>
      </c>
      <c r="G148" s="11">
        <f t="shared" si="10"/>
        <v>0.18765704331747812</v>
      </c>
      <c r="H148" s="11">
        <f t="shared" si="11"/>
        <v>-0.20783266754307017</v>
      </c>
    </row>
    <row r="149" spans="2:8" x14ac:dyDescent="0.2">
      <c r="B149" s="9">
        <v>52</v>
      </c>
      <c r="C149" s="14">
        <v>0</v>
      </c>
      <c r="D149" s="9">
        <v>0</v>
      </c>
      <c r="E149" s="11">
        <f t="shared" si="8"/>
        <v>-1.7205145931596337</v>
      </c>
      <c r="F149" s="11">
        <f t="shared" si="9"/>
        <v>-1.7205145931596337</v>
      </c>
      <c r="G149" s="11">
        <f t="shared" si="10"/>
        <v>0.15180489268247163</v>
      </c>
      <c r="H149" s="11">
        <f t="shared" si="11"/>
        <v>-0.1646445902705585</v>
      </c>
    </row>
    <row r="150" spans="2:8" x14ac:dyDescent="0.2">
      <c r="B150" s="9">
        <v>127</v>
      </c>
      <c r="C150" s="14">
        <v>17.994342267210687</v>
      </c>
      <c r="D150" s="9">
        <v>0</v>
      </c>
      <c r="E150" s="11">
        <f t="shared" si="8"/>
        <v>7.666382190397919E-2</v>
      </c>
      <c r="F150" s="11">
        <f t="shared" si="9"/>
        <v>7.666382190397919E-2</v>
      </c>
      <c r="G150" s="11">
        <f t="shared" si="10"/>
        <v>0.51915657391755099</v>
      </c>
      <c r="H150" s="11">
        <f t="shared" si="11"/>
        <v>-0.7322135793688036</v>
      </c>
    </row>
    <row r="151" spans="2:8" x14ac:dyDescent="0.2">
      <c r="B151" s="9">
        <v>120</v>
      </c>
      <c r="C151" s="14">
        <v>0</v>
      </c>
      <c r="D151" s="9">
        <v>0</v>
      </c>
      <c r="E151" s="11">
        <f t="shared" si="8"/>
        <v>0.31590632023063536</v>
      </c>
      <c r="F151" s="11">
        <f t="shared" si="9"/>
        <v>0.31590632023063536</v>
      </c>
      <c r="G151" s="11">
        <f t="shared" si="10"/>
        <v>0.57832626833933032</v>
      </c>
      <c r="H151" s="11">
        <f t="shared" si="11"/>
        <v>-0.86352341170249902</v>
      </c>
    </row>
    <row r="152" spans="2:8" x14ac:dyDescent="0.2">
      <c r="B152" s="9">
        <v>65</v>
      </c>
      <c r="C152" s="14">
        <v>0</v>
      </c>
      <c r="D152" s="9">
        <v>0</v>
      </c>
      <c r="E152" s="11">
        <f t="shared" si="8"/>
        <v>-1.3311988303056117</v>
      </c>
      <c r="F152" s="11">
        <f t="shared" si="9"/>
        <v>-1.3311988303056117</v>
      </c>
      <c r="G152" s="11">
        <f t="shared" si="10"/>
        <v>0.20896113376485831</v>
      </c>
      <c r="H152" s="11">
        <f t="shared" si="11"/>
        <v>-0.23440817685251639</v>
      </c>
    </row>
    <row r="153" spans="2:8" x14ac:dyDescent="0.2">
      <c r="B153" s="9">
        <v>39</v>
      </c>
      <c r="C153" s="14">
        <v>10.232820443978602</v>
      </c>
      <c r="D153" s="9">
        <v>0</v>
      </c>
      <c r="E153" s="11">
        <f t="shared" si="8"/>
        <v>-2.3650910162711676</v>
      </c>
      <c r="F153" s="11">
        <f t="shared" si="9"/>
        <v>-2.3650910162711676</v>
      </c>
      <c r="G153" s="11">
        <f t="shared" si="10"/>
        <v>8.5873709207853643E-2</v>
      </c>
      <c r="H153" s="11">
        <f t="shared" si="11"/>
        <v>-8.9786543339896371E-2</v>
      </c>
    </row>
    <row r="154" spans="2:8" x14ac:dyDescent="0.2">
      <c r="B154" s="9">
        <v>153</v>
      </c>
      <c r="C154" s="14">
        <v>10.039756756194178</v>
      </c>
      <c r="D154" s="9">
        <v>1</v>
      </c>
      <c r="E154" s="11">
        <f t="shared" si="8"/>
        <v>1.0537247797254086</v>
      </c>
      <c r="F154" s="11">
        <f t="shared" si="9"/>
        <v>1.0537247797254086</v>
      </c>
      <c r="G154" s="11">
        <f t="shared" si="10"/>
        <v>0.74148951740714864</v>
      </c>
      <c r="H154" s="11">
        <f t="shared" si="11"/>
        <v>-0.29909425451399291</v>
      </c>
    </row>
    <row r="155" spans="2:8" x14ac:dyDescent="0.2">
      <c r="B155" s="9">
        <v>112</v>
      </c>
      <c r="C155" s="14">
        <v>0</v>
      </c>
      <c r="D155" s="9">
        <v>1</v>
      </c>
      <c r="E155" s="11">
        <f t="shared" si="8"/>
        <v>7.6327389243544985E-2</v>
      </c>
      <c r="F155" s="11">
        <f t="shared" si="9"/>
        <v>7.6327389243544985E-2</v>
      </c>
      <c r="G155" s="11">
        <f t="shared" si="10"/>
        <v>0.51907258867410666</v>
      </c>
      <c r="H155" s="11">
        <f t="shared" si="11"/>
        <v>-0.65571154302557277</v>
      </c>
    </row>
    <row r="156" spans="2:8" x14ac:dyDescent="0.2">
      <c r="B156" s="9">
        <v>69</v>
      </c>
      <c r="C156" s="14">
        <v>9.187467240975332</v>
      </c>
      <c r="D156" s="9">
        <v>0</v>
      </c>
      <c r="E156" s="11">
        <f t="shared" si="8"/>
        <v>-1.440593387620327</v>
      </c>
      <c r="F156" s="11">
        <f t="shared" si="9"/>
        <v>-1.440593387620327</v>
      </c>
      <c r="G156" s="11">
        <f t="shared" si="10"/>
        <v>0.19145347590797099</v>
      </c>
      <c r="H156" s="11">
        <f t="shared" si="11"/>
        <v>-0.21251705790746675</v>
      </c>
    </row>
    <row r="157" spans="2:8" x14ac:dyDescent="0.2">
      <c r="B157" s="9">
        <v>75</v>
      </c>
      <c r="C157" s="14">
        <v>16.481192485304096</v>
      </c>
      <c r="D157" s="9">
        <v>0</v>
      </c>
      <c r="E157" s="11">
        <f t="shared" si="8"/>
        <v>-1.4428532713461695</v>
      </c>
      <c r="F157" s="11">
        <f t="shared" si="9"/>
        <v>-1.4428532713461695</v>
      </c>
      <c r="G157" s="11">
        <f t="shared" si="10"/>
        <v>0.19110389197752192</v>
      </c>
      <c r="H157" s="11">
        <f t="shared" si="11"/>
        <v>-0.21208479041438652</v>
      </c>
    </row>
    <row r="158" spans="2:8" x14ac:dyDescent="0.2">
      <c r="B158" s="9">
        <v>115</v>
      </c>
      <c r="C158" s="14">
        <v>0</v>
      </c>
      <c r="D158" s="9">
        <v>0</v>
      </c>
      <c r="E158" s="11">
        <f t="shared" si="8"/>
        <v>0.16616948836370371</v>
      </c>
      <c r="F158" s="11">
        <f t="shared" si="9"/>
        <v>0.16616948836370371</v>
      </c>
      <c r="G158" s="11">
        <f t="shared" si="10"/>
        <v>0.54144704526874188</v>
      </c>
      <c r="H158" s="11">
        <f t="shared" si="11"/>
        <v>-0.77967949835764716</v>
      </c>
    </row>
    <row r="159" spans="2:8" x14ac:dyDescent="0.2">
      <c r="B159" s="9">
        <v>91</v>
      </c>
      <c r="C159" s="14">
        <v>0</v>
      </c>
      <c r="D159" s="9">
        <v>1</v>
      </c>
      <c r="E159" s="11">
        <f t="shared" si="8"/>
        <v>-0.55256730459756742</v>
      </c>
      <c r="F159" s="11">
        <f t="shared" si="9"/>
        <v>-0.55256730459756742</v>
      </c>
      <c r="G159" s="11">
        <f t="shared" si="10"/>
        <v>0.36526898007314262</v>
      </c>
      <c r="H159" s="11">
        <f t="shared" si="11"/>
        <v>-1.0071212650932484</v>
      </c>
    </row>
    <row r="160" spans="2:8" x14ac:dyDescent="0.2">
      <c r="B160" s="9">
        <v>185</v>
      </c>
      <c r="C160" s="14">
        <v>11.465205882610928</v>
      </c>
      <c r="D160" s="9">
        <v>0</v>
      </c>
      <c r="E160" s="11">
        <f t="shared" si="8"/>
        <v>1.9764822636787798</v>
      </c>
      <c r="F160" s="11">
        <f t="shared" si="9"/>
        <v>1.9764822636787798</v>
      </c>
      <c r="G160" s="11">
        <f t="shared" si="10"/>
        <v>0.87830566957848533</v>
      </c>
      <c r="H160" s="11">
        <f t="shared" si="11"/>
        <v>-2.1062428665856348</v>
      </c>
    </row>
    <row r="161" spans="2:8" x14ac:dyDescent="0.2">
      <c r="B161" s="9">
        <v>277</v>
      </c>
      <c r="C161" s="14">
        <v>0</v>
      </c>
      <c r="D161" s="9">
        <v>1</v>
      </c>
      <c r="E161" s="11">
        <f t="shared" si="8"/>
        <v>5.017642840852286</v>
      </c>
      <c r="F161" s="11">
        <f t="shared" si="9"/>
        <v>5.017642840852286</v>
      </c>
      <c r="G161" s="11">
        <f t="shared" si="10"/>
        <v>0.99342342467940281</v>
      </c>
      <c r="H161" s="11">
        <f t="shared" si="11"/>
        <v>-6.5982962774528966E-3</v>
      </c>
    </row>
    <row r="162" spans="2:8" x14ac:dyDescent="0.2">
      <c r="B162" s="9">
        <v>137</v>
      </c>
      <c r="C162" s="14">
        <v>0</v>
      </c>
      <c r="D162" s="9">
        <v>1</v>
      </c>
      <c r="E162" s="11">
        <f t="shared" si="8"/>
        <v>0.8250115485782028</v>
      </c>
      <c r="F162" s="11">
        <f t="shared" si="9"/>
        <v>0.8250115485782028</v>
      </c>
      <c r="G162" s="11">
        <f t="shared" si="10"/>
        <v>0.69529911601471273</v>
      </c>
      <c r="H162" s="11">
        <f t="shared" si="11"/>
        <v>-0.36341314325045587</v>
      </c>
    </row>
    <row r="163" spans="2:8" x14ac:dyDescent="0.2">
      <c r="B163" s="9">
        <v>149</v>
      </c>
      <c r="C163" s="14">
        <v>0</v>
      </c>
      <c r="D163" s="9">
        <v>1</v>
      </c>
      <c r="E163" s="11">
        <f t="shared" si="8"/>
        <v>1.1843799450588386</v>
      </c>
      <c r="F163" s="11">
        <f t="shared" si="9"/>
        <v>1.1843799450588386</v>
      </c>
      <c r="G163" s="11">
        <f t="shared" si="10"/>
        <v>0.76573441545517806</v>
      </c>
      <c r="H163" s="11">
        <f t="shared" si="11"/>
        <v>-0.26691988547743056</v>
      </c>
    </row>
    <row r="164" spans="2:8" x14ac:dyDescent="0.2">
      <c r="B164" s="9">
        <v>108</v>
      </c>
      <c r="C164" s="14">
        <v>9.7962094771450072</v>
      </c>
      <c r="D164" s="9">
        <v>1</v>
      </c>
      <c r="E164" s="11">
        <f t="shared" si="8"/>
        <v>-0.28783134988739489</v>
      </c>
      <c r="F164" s="11">
        <f t="shared" si="9"/>
        <v>-0.28783134988739489</v>
      </c>
      <c r="G164" s="11">
        <f t="shared" si="10"/>
        <v>0.42853487122196154</v>
      </c>
      <c r="H164" s="11">
        <f t="shared" si="11"/>
        <v>-0.84738316450758633</v>
      </c>
    </row>
    <row r="165" spans="2:8" x14ac:dyDescent="0.2">
      <c r="B165" s="9">
        <v>155</v>
      </c>
      <c r="C165" s="14">
        <v>0</v>
      </c>
      <c r="D165" s="9">
        <v>1</v>
      </c>
      <c r="E165" s="11">
        <f t="shared" si="8"/>
        <v>1.364064143299156</v>
      </c>
      <c r="F165" s="11">
        <f t="shared" si="9"/>
        <v>1.364064143299156</v>
      </c>
      <c r="G165" s="11">
        <f t="shared" si="10"/>
        <v>0.79641943357043699</v>
      </c>
      <c r="H165" s="11">
        <f t="shared" si="11"/>
        <v>-0.22762930531879841</v>
      </c>
    </row>
    <row r="166" spans="2:8" x14ac:dyDescent="0.2">
      <c r="B166" s="9">
        <v>32</v>
      </c>
      <c r="C166" s="14">
        <v>0</v>
      </c>
      <c r="D166" s="9">
        <v>0</v>
      </c>
      <c r="E166" s="11">
        <f t="shared" si="8"/>
        <v>-2.3194619206273597</v>
      </c>
      <c r="F166" s="11">
        <f t="shared" si="9"/>
        <v>-2.3194619206273597</v>
      </c>
      <c r="G166" s="11">
        <f t="shared" si="10"/>
        <v>8.9523908162663451E-2</v>
      </c>
      <c r="H166" s="11">
        <f t="shared" si="11"/>
        <v>-9.3787638437826976E-2</v>
      </c>
    </row>
    <row r="167" spans="2:8" x14ac:dyDescent="0.2">
      <c r="B167" s="9">
        <v>39</v>
      </c>
      <c r="C167" s="14">
        <v>0</v>
      </c>
      <c r="D167" s="9">
        <v>0</v>
      </c>
      <c r="E167" s="11">
        <f t="shared" si="8"/>
        <v>-2.1098303560136555</v>
      </c>
      <c r="F167" s="11">
        <f t="shared" si="9"/>
        <v>-2.1098303560136555</v>
      </c>
      <c r="G167" s="11">
        <f t="shared" si="10"/>
        <v>0.10814502778267558</v>
      </c>
      <c r="H167" s="11">
        <f t="shared" si="11"/>
        <v>-0.11445174682116825</v>
      </c>
    </row>
    <row r="168" spans="2:8" x14ac:dyDescent="0.2">
      <c r="B168" s="9">
        <v>120</v>
      </c>
      <c r="C168" s="14">
        <v>11.866003057906743</v>
      </c>
      <c r="D168" s="9">
        <v>1</v>
      </c>
      <c r="E168" s="11">
        <f t="shared" si="8"/>
        <v>1.9905448158139272E-2</v>
      </c>
      <c r="F168" s="11">
        <f t="shared" si="9"/>
        <v>1.9905448158139272E-2</v>
      </c>
      <c r="G168" s="11">
        <f t="shared" si="10"/>
        <v>0.50497619773201707</v>
      </c>
      <c r="H168" s="11">
        <f t="shared" si="11"/>
        <v>-0.68324398402150821</v>
      </c>
    </row>
    <row r="169" spans="2:8" x14ac:dyDescent="0.2">
      <c r="B169" s="9">
        <v>116</v>
      </c>
      <c r="C169" s="14">
        <v>0</v>
      </c>
      <c r="D169" s="9">
        <v>0</v>
      </c>
      <c r="E169" s="11">
        <f t="shared" si="8"/>
        <v>0.19611685473708995</v>
      </c>
      <c r="F169" s="11">
        <f t="shared" si="9"/>
        <v>0.19611685473708995</v>
      </c>
      <c r="G169" s="11">
        <f t="shared" si="10"/>
        <v>0.54887266968457604</v>
      </c>
      <c r="H169" s="11">
        <f t="shared" si="11"/>
        <v>-0.79600565046771798</v>
      </c>
    </row>
    <row r="170" spans="2:8" x14ac:dyDescent="0.2">
      <c r="B170" s="9">
        <v>176</v>
      </c>
      <c r="C170" s="14">
        <v>0</v>
      </c>
      <c r="D170" s="9">
        <v>1</v>
      </c>
      <c r="E170" s="11">
        <f t="shared" si="8"/>
        <v>1.9929588371402684</v>
      </c>
      <c r="F170" s="11">
        <f t="shared" si="9"/>
        <v>1.9929588371402684</v>
      </c>
      <c r="G170" s="11">
        <f t="shared" si="10"/>
        <v>0.88005581659612175</v>
      </c>
      <c r="H170" s="11">
        <f t="shared" si="11"/>
        <v>-0.12776994557121391</v>
      </c>
    </row>
    <row r="171" spans="2:8" x14ac:dyDescent="0.2">
      <c r="B171" s="9">
        <v>49</v>
      </c>
      <c r="C171" s="14">
        <v>0</v>
      </c>
      <c r="D171" s="9">
        <v>0</v>
      </c>
      <c r="E171" s="11">
        <f t="shared" si="8"/>
        <v>-1.8103566922797925</v>
      </c>
      <c r="F171" s="11">
        <f t="shared" si="9"/>
        <v>-1.8103566922797925</v>
      </c>
      <c r="G171" s="11">
        <f t="shared" si="10"/>
        <v>0.14059502177202945</v>
      </c>
      <c r="H171" s="11">
        <f t="shared" si="11"/>
        <v>-0.15151501497944106</v>
      </c>
    </row>
    <row r="172" spans="2:8" x14ac:dyDescent="0.2">
      <c r="B172" s="9">
        <v>144</v>
      </c>
      <c r="C172" s="14">
        <v>0</v>
      </c>
      <c r="D172" s="9">
        <v>1</v>
      </c>
      <c r="E172" s="11">
        <f t="shared" si="8"/>
        <v>1.0346431131919069</v>
      </c>
      <c r="F172" s="11">
        <f t="shared" si="9"/>
        <v>1.0346431131919069</v>
      </c>
      <c r="G172" s="11">
        <f t="shared" si="10"/>
        <v>0.73781506944218755</v>
      </c>
      <c r="H172" s="11">
        <f t="shared" si="11"/>
        <v>-0.30406206919460349</v>
      </c>
    </row>
    <row r="173" spans="2:8" x14ac:dyDescent="0.2">
      <c r="B173" s="9">
        <v>46</v>
      </c>
      <c r="C173" s="14">
        <v>0</v>
      </c>
      <c r="D173" s="9">
        <v>0</v>
      </c>
      <c r="E173" s="11">
        <f t="shared" si="8"/>
        <v>-1.9001987913999514</v>
      </c>
      <c r="F173" s="11">
        <f t="shared" si="9"/>
        <v>-1.9001987913999514</v>
      </c>
      <c r="G173" s="11">
        <f t="shared" si="10"/>
        <v>0.1300859767551637</v>
      </c>
      <c r="H173" s="11">
        <f t="shared" si="11"/>
        <v>-0.13936089607341662</v>
      </c>
    </row>
    <row r="174" spans="2:8" x14ac:dyDescent="0.2">
      <c r="B174" s="9">
        <v>186</v>
      </c>
      <c r="C174" s="14">
        <v>12.101807464688852</v>
      </c>
      <c r="D174" s="9">
        <v>1</v>
      </c>
      <c r="E174" s="11">
        <f t="shared" si="8"/>
        <v>1.9905494197961751</v>
      </c>
      <c r="F174" s="11">
        <f t="shared" si="9"/>
        <v>1.9905494197961751</v>
      </c>
      <c r="G174" s="11">
        <f t="shared" si="10"/>
        <v>0.87980125135548537</v>
      </c>
      <c r="H174" s="11">
        <f t="shared" si="11"/>
        <v>-0.12805924775040531</v>
      </c>
    </row>
    <row r="175" spans="2:8" x14ac:dyDescent="0.2">
      <c r="B175" s="9">
        <v>145</v>
      </c>
      <c r="C175" s="14">
        <v>12.435918584327259</v>
      </c>
      <c r="D175" s="9">
        <v>0</v>
      </c>
      <c r="E175" s="11">
        <f t="shared" si="8"/>
        <v>0.7543729001478815</v>
      </c>
      <c r="F175" s="11">
        <f t="shared" si="9"/>
        <v>0.7543729001478815</v>
      </c>
      <c r="G175" s="11">
        <f t="shared" si="10"/>
        <v>0.680130784720548</v>
      </c>
      <c r="H175" s="11">
        <f t="shared" si="11"/>
        <v>-1.1398430689816057</v>
      </c>
    </row>
    <row r="176" spans="2:8" x14ac:dyDescent="0.2">
      <c r="B176" s="9">
        <v>194</v>
      </c>
      <c r="C176" s="14">
        <v>0</v>
      </c>
      <c r="D176" s="9">
        <v>1</v>
      </c>
      <c r="E176" s="11">
        <f t="shared" si="8"/>
        <v>2.5320114318612217</v>
      </c>
      <c r="F176" s="11">
        <f t="shared" si="9"/>
        <v>2.5320114318612217</v>
      </c>
      <c r="G176" s="11">
        <f t="shared" si="10"/>
        <v>0.92635569266902973</v>
      </c>
      <c r="H176" s="11">
        <f t="shared" si="11"/>
        <v>-7.6497000736978085E-2</v>
      </c>
    </row>
    <row r="177" spans="2:8" x14ac:dyDescent="0.2">
      <c r="B177" s="9">
        <v>94</v>
      </c>
      <c r="C177" s="14">
        <v>13.149632339428113</v>
      </c>
      <c r="D177" s="9">
        <v>0</v>
      </c>
      <c r="E177" s="11">
        <f t="shared" si="8"/>
        <v>-0.79074658056965907</v>
      </c>
      <c r="F177" s="11">
        <f t="shared" si="9"/>
        <v>-0.79074658056965907</v>
      </c>
      <c r="G177" s="11">
        <f t="shared" si="10"/>
        <v>0.3120083865758258</v>
      </c>
      <c r="H177" s="11">
        <f t="shared" si="11"/>
        <v>-0.37397863091353406</v>
      </c>
    </row>
    <row r="178" spans="2:8" x14ac:dyDescent="0.2">
      <c r="B178" s="9">
        <v>58</v>
      </c>
      <c r="C178" s="14">
        <v>20.408697918583879</v>
      </c>
      <c r="D178" s="9">
        <v>0</v>
      </c>
      <c r="E178" s="11">
        <f t="shared" si="8"/>
        <v>-2.0499312566235131</v>
      </c>
      <c r="F178" s="11">
        <f t="shared" si="9"/>
        <v>-2.0499312566235131</v>
      </c>
      <c r="G178" s="11">
        <f t="shared" si="10"/>
        <v>0.11405932759976198</v>
      </c>
      <c r="H178" s="11">
        <f t="shared" si="11"/>
        <v>-0.12110529179260185</v>
      </c>
    </row>
    <row r="179" spans="2:8" x14ac:dyDescent="0.2">
      <c r="B179" s="9">
        <v>144</v>
      </c>
      <c r="C179" s="14">
        <v>0</v>
      </c>
      <c r="D179" s="9">
        <v>1</v>
      </c>
      <c r="E179" s="11">
        <f t="shared" si="8"/>
        <v>1.0346431131919069</v>
      </c>
      <c r="F179" s="11">
        <f t="shared" si="9"/>
        <v>1.0346431131919069</v>
      </c>
      <c r="G179" s="11">
        <f t="shared" si="10"/>
        <v>0.73781506944218755</v>
      </c>
      <c r="H179" s="11">
        <f t="shared" si="11"/>
        <v>-0.30406206919460349</v>
      </c>
    </row>
    <row r="180" spans="2:8" x14ac:dyDescent="0.2">
      <c r="B180" s="9">
        <v>107</v>
      </c>
      <c r="C180" s="14">
        <v>12.079055520147042</v>
      </c>
      <c r="D180" s="9">
        <v>1</v>
      </c>
      <c r="E180" s="11">
        <f t="shared" si="8"/>
        <v>-0.37472496987611204</v>
      </c>
      <c r="F180" s="11">
        <f t="shared" si="9"/>
        <v>-0.37472496987611204</v>
      </c>
      <c r="G180" s="11">
        <f t="shared" si="10"/>
        <v>0.40739979755786548</v>
      </c>
      <c r="H180" s="11">
        <f t="shared" si="11"/>
        <v>-0.8979602721020109</v>
      </c>
    </row>
    <row r="181" spans="2:8" x14ac:dyDescent="0.2">
      <c r="B181" s="9">
        <v>301</v>
      </c>
      <c r="C181" s="14">
        <v>11.614327102609375</v>
      </c>
      <c r="D181" s="9">
        <v>1</v>
      </c>
      <c r="E181" s="11">
        <f t="shared" si="8"/>
        <v>5.4466568911064552</v>
      </c>
      <c r="F181" s="11">
        <f t="shared" si="9"/>
        <v>5.4466568911064552</v>
      </c>
      <c r="G181" s="11">
        <f t="shared" si="10"/>
        <v>0.99570781056503532</v>
      </c>
      <c r="H181" s="11">
        <f t="shared" si="11"/>
        <v>-4.3014273233587591E-3</v>
      </c>
    </row>
    <row r="182" spans="2:8" x14ac:dyDescent="0.2">
      <c r="B182" s="9">
        <v>190</v>
      </c>
      <c r="C182" s="14">
        <v>0</v>
      </c>
      <c r="D182" s="9">
        <v>0</v>
      </c>
      <c r="E182" s="11">
        <f t="shared" si="8"/>
        <v>2.4122219663676767</v>
      </c>
      <c r="F182" s="11">
        <f t="shared" si="9"/>
        <v>2.4122219663676767</v>
      </c>
      <c r="G182" s="11">
        <f t="shared" si="10"/>
        <v>0.91775455416597251</v>
      </c>
      <c r="H182" s="11">
        <f t="shared" si="11"/>
        <v>-2.4980472606686774</v>
      </c>
    </row>
    <row r="183" spans="2:8" x14ac:dyDescent="0.2">
      <c r="B183" s="9">
        <v>71</v>
      </c>
      <c r="C183" s="14">
        <v>0</v>
      </c>
      <c r="D183" s="9">
        <v>0</v>
      </c>
      <c r="E183" s="11">
        <f t="shared" si="8"/>
        <v>-1.1515146320652936</v>
      </c>
      <c r="F183" s="11">
        <f t="shared" si="9"/>
        <v>-1.1515146320652936</v>
      </c>
      <c r="G183" s="11">
        <f t="shared" si="10"/>
        <v>0.24021253807105153</v>
      </c>
      <c r="H183" s="11">
        <f t="shared" si="11"/>
        <v>-0.27471654016925823</v>
      </c>
    </row>
    <row r="184" spans="2:8" x14ac:dyDescent="0.2">
      <c r="B184" s="9">
        <v>80</v>
      </c>
      <c r="C184" s="14">
        <v>11.518691751403269</v>
      </c>
      <c r="D184" s="9">
        <v>0</v>
      </c>
      <c r="E184" s="11">
        <f t="shared" si="8"/>
        <v>-1.1693254259655288</v>
      </c>
      <c r="F184" s="11">
        <f t="shared" si="9"/>
        <v>-1.1693254259655288</v>
      </c>
      <c r="G184" s="11">
        <f t="shared" si="10"/>
        <v>0.23697693834438369</v>
      </c>
      <c r="H184" s="11">
        <f t="shared" si="11"/>
        <v>-0.27046702317985</v>
      </c>
    </row>
    <row r="185" spans="2:8" x14ac:dyDescent="0.2">
      <c r="B185" s="9">
        <v>118</v>
      </c>
      <c r="C185" s="14">
        <v>10.034338657430384</v>
      </c>
      <c r="D185" s="9">
        <v>0</v>
      </c>
      <c r="E185" s="11">
        <f t="shared" si="8"/>
        <v>5.7021126947913725E-3</v>
      </c>
      <c r="F185" s="11">
        <f t="shared" si="9"/>
        <v>5.7021126947913725E-3</v>
      </c>
      <c r="G185" s="11">
        <f t="shared" si="10"/>
        <v>0.50142552431123122</v>
      </c>
      <c r="H185" s="11">
        <f t="shared" si="11"/>
        <v>-0.69600230116298289</v>
      </c>
    </row>
    <row r="186" spans="2:8" x14ac:dyDescent="0.2">
      <c r="B186" s="9">
        <v>76</v>
      </c>
      <c r="C186" s="14">
        <v>0</v>
      </c>
      <c r="D186" s="9">
        <v>1</v>
      </c>
      <c r="E186" s="11">
        <f t="shared" si="8"/>
        <v>-1.0017778001983624</v>
      </c>
      <c r="F186" s="11">
        <f t="shared" si="9"/>
        <v>-1.0017778001983624</v>
      </c>
      <c r="G186" s="11">
        <f t="shared" si="10"/>
        <v>0.26859202825040507</v>
      </c>
      <c r="H186" s="11">
        <f t="shared" si="11"/>
        <v>-1.3145616742224622</v>
      </c>
    </row>
    <row r="187" spans="2:8" x14ac:dyDescent="0.2">
      <c r="B187" s="9">
        <v>69</v>
      </c>
      <c r="C187" s="14">
        <v>0</v>
      </c>
      <c r="D187" s="9">
        <v>0</v>
      </c>
      <c r="E187" s="11">
        <f t="shared" si="8"/>
        <v>-1.2114093648120665</v>
      </c>
      <c r="F187" s="11">
        <f t="shared" si="9"/>
        <v>-1.2114093648120665</v>
      </c>
      <c r="G187" s="11">
        <f t="shared" si="10"/>
        <v>0.22945177509125919</v>
      </c>
      <c r="H187" s="11">
        <f t="shared" si="11"/>
        <v>-0.26065303707125059</v>
      </c>
    </row>
    <row r="188" spans="2:8" x14ac:dyDescent="0.2">
      <c r="B188" s="9">
        <v>151</v>
      </c>
      <c r="C188" s="14">
        <v>14.362843598544494</v>
      </c>
      <c r="D188" s="9">
        <v>1</v>
      </c>
      <c r="E188" s="11">
        <f t="shared" si="8"/>
        <v>0.88598939759264428</v>
      </c>
      <c r="F188" s="11">
        <f t="shared" si="9"/>
        <v>0.88598939759264428</v>
      </c>
      <c r="G188" s="11">
        <f t="shared" si="10"/>
        <v>0.70806183216529106</v>
      </c>
      <c r="H188" s="11">
        <f t="shared" si="11"/>
        <v>-0.34522385553497592</v>
      </c>
    </row>
    <row r="189" spans="2:8" x14ac:dyDescent="0.2">
      <c r="B189" s="9">
        <v>86</v>
      </c>
      <c r="C189" s="14">
        <v>16.165673931493547</v>
      </c>
      <c r="D189" s="9">
        <v>0</v>
      </c>
      <c r="E189" s="11">
        <f t="shared" si="8"/>
        <v>-1.105561539821837</v>
      </c>
      <c r="F189" s="11">
        <f t="shared" si="9"/>
        <v>-1.105561539821837</v>
      </c>
      <c r="G189" s="11">
        <f t="shared" si="10"/>
        <v>0.2486992804000063</v>
      </c>
      <c r="H189" s="11">
        <f t="shared" si="11"/>
        <v>-0.28594928180102047</v>
      </c>
    </row>
    <row r="190" spans="2:8" x14ac:dyDescent="0.2">
      <c r="B190" s="9">
        <v>88</v>
      </c>
      <c r="C190" s="14">
        <v>0</v>
      </c>
      <c r="D190" s="9">
        <v>0</v>
      </c>
      <c r="E190" s="11">
        <f t="shared" si="8"/>
        <v>-0.64240940371772659</v>
      </c>
      <c r="F190" s="11">
        <f t="shared" si="9"/>
        <v>-0.64240940371772659</v>
      </c>
      <c r="G190" s="11">
        <f t="shared" si="10"/>
        <v>0.34470209365836901</v>
      </c>
      <c r="H190" s="11">
        <f t="shared" si="11"/>
        <v>-0.42266532790343941</v>
      </c>
    </row>
    <row r="191" spans="2:8" x14ac:dyDescent="0.2">
      <c r="B191" s="9">
        <v>148</v>
      </c>
      <c r="C191" s="14">
        <v>9.4365057429574595</v>
      </c>
      <c r="D191" s="9">
        <v>1</v>
      </c>
      <c r="E191" s="11">
        <f t="shared" si="8"/>
        <v>0.91903621854619622</v>
      </c>
      <c r="F191" s="11">
        <f t="shared" si="9"/>
        <v>0.91903621854619622</v>
      </c>
      <c r="G191" s="11">
        <f t="shared" si="10"/>
        <v>0.71484568789355551</v>
      </c>
      <c r="H191" s="11">
        <f t="shared" si="11"/>
        <v>-0.33568858070875485</v>
      </c>
    </row>
    <row r="192" spans="2:8" x14ac:dyDescent="0.2">
      <c r="B192" s="9">
        <v>138</v>
      </c>
      <c r="C192" s="14">
        <v>12.730042731472578</v>
      </c>
      <c r="D192" s="9">
        <v>1</v>
      </c>
      <c r="E192" s="11">
        <f t="shared" si="8"/>
        <v>0.53740432376806446</v>
      </c>
      <c r="F192" s="11">
        <f t="shared" si="9"/>
        <v>0.53740432376806446</v>
      </c>
      <c r="G192" s="11">
        <f t="shared" si="10"/>
        <v>0.63120839096576487</v>
      </c>
      <c r="H192" s="11">
        <f t="shared" si="11"/>
        <v>-0.46011921586683507</v>
      </c>
    </row>
    <row r="193" spans="2:8" x14ac:dyDescent="0.2">
      <c r="B193" s="9">
        <v>88</v>
      </c>
      <c r="C193" s="14">
        <v>16.641873977915825</v>
      </c>
      <c r="D193" s="9">
        <v>0</v>
      </c>
      <c r="E193" s="11">
        <f t="shared" si="8"/>
        <v>-1.0575457547151492</v>
      </c>
      <c r="F193" s="11">
        <f t="shared" si="9"/>
        <v>-1.0575457547151492</v>
      </c>
      <c r="G193" s="11">
        <f t="shared" si="10"/>
        <v>0.25777874344305979</v>
      </c>
      <c r="H193" s="11">
        <f t="shared" si="11"/>
        <v>-0.29810789083455008</v>
      </c>
    </row>
    <row r="194" spans="2:8" x14ac:dyDescent="0.2">
      <c r="B194" s="9">
        <v>173</v>
      </c>
      <c r="C194" s="14">
        <v>0</v>
      </c>
      <c r="D194" s="9">
        <v>1</v>
      </c>
      <c r="E194" s="11">
        <f t="shared" si="8"/>
        <v>1.9031167380201093</v>
      </c>
      <c r="F194" s="11">
        <f t="shared" si="9"/>
        <v>1.9031167380201093</v>
      </c>
      <c r="G194" s="11">
        <f t="shared" si="10"/>
        <v>0.8702438723642637</v>
      </c>
      <c r="H194" s="11">
        <f t="shared" si="11"/>
        <v>-0.13898179355150167</v>
      </c>
    </row>
    <row r="195" spans="2:8" x14ac:dyDescent="0.2">
      <c r="B195" s="9">
        <v>123</v>
      </c>
      <c r="C195" s="14">
        <v>0</v>
      </c>
      <c r="D195" s="9">
        <v>0</v>
      </c>
      <c r="E195" s="11">
        <f t="shared" ref="E195:E201" si="12">$K$2+$K$3*B195+$K$4*C195</f>
        <v>0.40574841935079409</v>
      </c>
      <c r="F195" s="11">
        <f t="shared" ref="F195:F201" si="13">MIN(MAX(E195,-35),35)</f>
        <v>0.40574841935079409</v>
      </c>
      <c r="G195" s="11">
        <f t="shared" ref="G195:G201" si="14">1/(1+EXP(-F195))</f>
        <v>0.60006799277146461</v>
      </c>
      <c r="H195" s="11">
        <f t="shared" ref="H195:H201" si="15">D195*LN(G195)+(1-D195)*LN(1-G195)</f>
        <v>-0.91646072825138203</v>
      </c>
    </row>
    <row r="196" spans="2:8" x14ac:dyDescent="0.2">
      <c r="B196" s="9">
        <v>31</v>
      </c>
      <c r="C196" s="14">
        <v>9.6357867663309911</v>
      </c>
      <c r="D196" s="9">
        <v>0</v>
      </c>
      <c r="E196" s="11">
        <f t="shared" si="12"/>
        <v>-2.5897767698017953</v>
      </c>
      <c r="F196" s="11">
        <f t="shared" si="13"/>
        <v>-2.5897767698017953</v>
      </c>
      <c r="G196" s="11">
        <f t="shared" si="14"/>
        <v>6.9799275226939059E-2</v>
      </c>
      <c r="H196" s="11">
        <f t="shared" si="15"/>
        <v>-7.2354883034132914E-2</v>
      </c>
    </row>
    <row r="197" spans="2:8" x14ac:dyDescent="0.2">
      <c r="B197" s="9">
        <v>174</v>
      </c>
      <c r="C197" s="14">
        <v>0</v>
      </c>
      <c r="D197" s="9">
        <v>1</v>
      </c>
      <c r="E197" s="11">
        <f t="shared" si="12"/>
        <v>1.933064104393496</v>
      </c>
      <c r="F197" s="11">
        <f t="shared" si="13"/>
        <v>1.933064104393496</v>
      </c>
      <c r="G197" s="11">
        <f t="shared" si="14"/>
        <v>0.87358818217695666</v>
      </c>
      <c r="H197" s="11">
        <f t="shared" si="15"/>
        <v>-0.13514620181083964</v>
      </c>
    </row>
    <row r="198" spans="2:8" x14ac:dyDescent="0.2">
      <c r="B198" s="9">
        <v>42</v>
      </c>
      <c r="C198" s="14">
        <v>0</v>
      </c>
      <c r="D198" s="9">
        <v>0</v>
      </c>
      <c r="E198" s="11">
        <f t="shared" si="12"/>
        <v>-2.0199882568934968</v>
      </c>
      <c r="F198" s="11">
        <f t="shared" si="13"/>
        <v>-2.0199882568934968</v>
      </c>
      <c r="G198" s="11">
        <f t="shared" si="14"/>
        <v>0.11712020514349884</v>
      </c>
      <c r="H198" s="11">
        <f t="shared" si="15"/>
        <v>-0.12456622031041348</v>
      </c>
    </row>
    <row r="199" spans="2:8" x14ac:dyDescent="0.2">
      <c r="B199" s="9">
        <v>363</v>
      </c>
      <c r="C199" s="14">
        <v>0</v>
      </c>
      <c r="D199" s="9">
        <v>1</v>
      </c>
      <c r="E199" s="11">
        <f t="shared" si="12"/>
        <v>7.593116348963509</v>
      </c>
      <c r="F199" s="11">
        <f t="shared" si="13"/>
        <v>7.593116348963509</v>
      </c>
      <c r="G199" s="11">
        <f t="shared" si="14"/>
        <v>0.99949634554505462</v>
      </c>
      <c r="H199" s="11">
        <f t="shared" si="15"/>
        <v>-5.0378133145343991E-4</v>
      </c>
    </row>
    <row r="200" spans="2:8" x14ac:dyDescent="0.2">
      <c r="B200" s="9">
        <v>69</v>
      </c>
      <c r="C200" s="14">
        <v>0</v>
      </c>
      <c r="D200" s="9">
        <v>0</v>
      </c>
      <c r="E200" s="11">
        <f t="shared" si="12"/>
        <v>-1.2114093648120665</v>
      </c>
      <c r="F200" s="11">
        <f t="shared" si="13"/>
        <v>-1.2114093648120665</v>
      </c>
      <c r="G200" s="11">
        <f t="shared" si="14"/>
        <v>0.22945177509125919</v>
      </c>
      <c r="H200" s="11">
        <f t="shared" si="15"/>
        <v>-0.26065303707125059</v>
      </c>
    </row>
    <row r="201" spans="2:8" x14ac:dyDescent="0.2">
      <c r="B201" s="9">
        <v>219</v>
      </c>
      <c r="C201" s="14">
        <v>0</v>
      </c>
      <c r="D201" s="9">
        <v>1</v>
      </c>
      <c r="E201" s="11">
        <f t="shared" si="12"/>
        <v>3.2806955911958799</v>
      </c>
      <c r="F201" s="11">
        <f t="shared" si="13"/>
        <v>3.2806955911958799</v>
      </c>
      <c r="G201" s="11">
        <f t="shared" si="14"/>
        <v>0.96376058576489088</v>
      </c>
      <c r="H201" s="11">
        <f t="shared" si="15"/>
        <v>-3.6912370232478856E-2</v>
      </c>
    </row>
  </sheetData>
  <mergeCells count="5">
    <mergeCell ref="P1:Q1"/>
    <mergeCell ref="R1:S1"/>
    <mergeCell ref="T1:U1"/>
    <mergeCell ref="V1:X1"/>
    <mergeCell ref="Y1:AA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data</vt:lpstr>
      <vt:lpstr>data (2)</vt:lpstr>
      <vt:lpstr>1. parameter set up</vt:lpstr>
      <vt:lpstr>2. Setting up Solver</vt:lpstr>
      <vt:lpstr>3. Using Solver</vt:lpstr>
      <vt:lpstr>4. Exercise 1</vt:lpstr>
      <vt:lpstr>5. Multipe Variables</vt:lpstr>
      <vt:lpstr>4. Exercise 2</vt:lpstr>
      <vt:lpstr>'1. parameter set up'!Time</vt:lpstr>
      <vt:lpstr>'2. Setting up Solver'!Time</vt:lpstr>
      <vt:lpstr>'3. Using Solver'!Time</vt:lpstr>
      <vt:lpstr>'4. Exercise 1'!Time</vt:lpstr>
      <vt:lpstr>'4. Exercise 2'!Time</vt:lpstr>
      <vt:lpstr>'5. Multipe Variables'!Time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Davidson</dc:creator>
  <cp:lastModifiedBy>Center</cp:lastModifiedBy>
  <dcterms:created xsi:type="dcterms:W3CDTF">2025-09-26T19:35:43Z</dcterms:created>
  <dcterms:modified xsi:type="dcterms:W3CDTF">2026-02-17T15:17:58Z</dcterms:modified>
</cp:coreProperties>
</file>