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jackm\FiCycle Dropbox\Course Materials\FiCycle Curriculum Documents\Lesson Plans\Credit Score Project\jack draft files\"/>
    </mc:Choice>
  </mc:AlternateContent>
  <xr:revisionPtr revIDLastSave="0" documentId="8_{3B571700-42A6-4753-899D-B2949021B399}" xr6:coauthVersionLast="47" xr6:coauthVersionMax="47" xr10:uidLastSave="{00000000-0000-0000-0000-000000000000}"/>
  <bookViews>
    <workbookView xWindow="-28920" yWindow="-120" windowWidth="29040" windowHeight="15720" xr2:uid="{FE77D091-EA42-4E8B-9080-068E174A7C8B}"/>
  </bookViews>
  <sheets>
    <sheet name="1. Loan Calculator" sheetId="1" r:id="rId1"/>
  </sheet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6" i="1" l="1" a="1"/>
  <c r="C16" i="1" s="1"/>
  <c r="C10" i="1" a="1"/>
  <c r="C10" i="1" s="1"/>
  <c r="C6" i="1"/>
  <c r="C12" i="1" l="1"/>
  <c r="C19" i="1" s="1"/>
  <c r="E19" i="1" s="1"/>
  <c r="C18" i="1"/>
  <c r="E18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Phil</author>
  </authors>
  <commentList>
    <comment ref="C15" authorId="0" shapeId="0" xr:uid="{DAEAEC41-3399-FE47-9142-4CA1E73839BE}">
      <text>
        <r>
          <rPr>
            <b/>
            <sz val="10"/>
            <color rgb="FF000000"/>
            <rFont val="Tahoma"/>
            <family val="2"/>
          </rPr>
          <t>Phil: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using drop down menu causes issues.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<sst xmlns="http://schemas.openxmlformats.org/spreadsheetml/2006/main" count="22" uniqueCount="19">
  <si>
    <t>Auto Loan</t>
  </si>
  <si>
    <t>Car Price</t>
  </si>
  <si>
    <t>Loan Amount</t>
  </si>
  <si>
    <t>Credit Score</t>
  </si>
  <si>
    <t>Maturity</t>
  </si>
  <si>
    <t>Interest Rate</t>
  </si>
  <si>
    <t>Monthly Payment</t>
  </si>
  <si>
    <t>New Credit Score</t>
  </si>
  <si>
    <t>New Rate</t>
  </si>
  <si>
    <t>CS</t>
  </si>
  <si>
    <t>New Car</t>
  </si>
  <si>
    <t>LTV</t>
  </si>
  <si>
    <t>select from drop down</t>
  </si>
  <si>
    <t>Payment same maturity</t>
  </si>
  <si>
    <t>Maturity same payment</t>
  </si>
  <si>
    <t>years</t>
  </si>
  <si>
    <t>change %</t>
  </si>
  <si>
    <t>Used Car</t>
  </si>
  <si>
    <t>CarType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</si>
</sst>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$&quot;#,##0.00_);[Red]\(&quot;$&quot;#,##0.00\)"/>
    <numFmt numFmtId="43" formatCode="_(* #,##0.00_);_(* \(#,##0.00\);_(* &quot;-&quot;??_);_(@_)"/>
    <numFmt numFmtId="164" formatCode="0.000"/>
  </numFmts>
  <fonts count="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rgb="FF000000"/>
      <name val="Tahoma"/>
      <family val="2"/>
    </font>
    <font>
      <b/>
      <sz val="10"/>
      <color rgb="FF000000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4">
    <xf numFmtId="0" fontId="0" fillId="0" borderId="0" xfId="0"/>
    <xf numFmtId="8" fontId="0" fillId="0" borderId="0" xfId="0" applyNumberFormat="1"/>
    <xf numFmtId="0" fontId="0" fillId="0" borderId="1" xfId="0" applyBorder="1"/>
    <xf numFmtId="0" fontId="0" fillId="2" borderId="2" xfId="0" applyFill="1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10" fontId="0" fillId="0" borderId="0" xfId="2" applyNumberFormat="1" applyFont="1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43" fontId="0" fillId="2" borderId="2" xfId="1" applyFont="1" applyFill="1" applyBorder="1"/>
    <xf numFmtId="43" fontId="0" fillId="0" borderId="0" xfId="0" applyNumberFormat="1"/>
    <xf numFmtId="9" fontId="0" fillId="2" borderId="0" xfId="0" applyNumberFormat="1" applyFill="1"/>
    <xf numFmtId="0" fontId="0" fillId="2" borderId="0" xfId="0" applyFill="1"/>
    <xf numFmtId="8" fontId="0" fillId="0" borderId="7" xfId="0" applyNumberFormat="1" applyBorder="1"/>
    <xf numFmtId="164" fontId="0" fillId="0" borderId="7" xfId="0" applyNumberFormat="1" applyBorder="1"/>
    <xf numFmtId="9" fontId="0" fillId="0" borderId="5" xfId="2" applyFont="1" applyBorder="1"/>
    <xf numFmtId="9" fontId="0" fillId="0" borderId="8" xfId="2" applyFont="1" applyBorder="1"/>
    <xf numFmtId="0" fontId="0" fillId="0" borderId="5" xfId="0" applyBorder="1" applyAlignment="1">
      <alignment horizontal="right"/>
    </xf>
    <xf numFmtId="10" fontId="0" fillId="0" borderId="5" xfId="0" applyNumberFormat="1" applyBorder="1"/>
    <xf numFmtId="10" fontId="0" fillId="0" borderId="7" xfId="2" applyNumberFormat="1" applyFont="1" applyBorder="1"/>
    <xf numFmtId="10" fontId="0" fillId="0" borderId="8" xfId="0" applyNumberFormat="1" applyBorder="1"/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523875</xdr:colOff>
      <xdr:row>11</xdr:row>
      <xdr:rowOff>0</xdr:rowOff>
    </xdr:from>
    <xdr:to>
      <xdr:col>12</xdr:col>
      <xdr:colOff>438150</xdr:colOff>
      <xdr:row>21</xdr:row>
      <xdr:rowOff>47625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5087DD4F-12E4-9553-75F0-7727162C6FD5}"/>
            </a:ext>
          </a:extLst>
        </xdr:cNvPr>
        <xdr:cNvSpPr txBox="1"/>
      </xdr:nvSpPr>
      <xdr:spPr>
        <a:xfrm>
          <a:off x="4962525" y="2019300"/>
          <a:ext cx="4248150" cy="18859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This</a:t>
          </a:r>
          <a:r>
            <a:rPr lang="en-US" sz="1100" baseline="0"/>
            <a:t> spreadsheet allows you to calculate the terms of an auto loan, and how your payments are affected by credit score.</a:t>
          </a:r>
        </a:p>
        <a:p>
          <a:endParaRPr lang="en-US" sz="1100" baseline="0"/>
        </a:p>
        <a:p>
          <a:r>
            <a:rPr lang="en-US" sz="1100" baseline="0"/>
            <a:t>The cells that are shade gray are the different factors that determine the terms of an auto loan. You can edit them to see how the payments change.</a:t>
          </a:r>
        </a:p>
        <a:p>
          <a:endParaRPr lang="en-US" sz="1100" baseline="0"/>
        </a:p>
        <a:p>
          <a:r>
            <a:rPr lang="en-US" sz="1100" baseline="0"/>
            <a:t>Use this to answer the questions in the workbook.</a:t>
          </a:r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C90ACA-E7AF-423F-9D66-5219DFAF06C2}">
  <dimension ref="B3:I19"/>
  <sheetViews>
    <sheetView tabSelected="1" workbookViewId="0">
      <selection activeCell="D29" sqref="D29"/>
    </sheetView>
  </sheetViews>
  <sheetFormatPr defaultColWidth="8.81640625" defaultRowHeight="14.5" x14ac:dyDescent="0.35"/>
  <cols>
    <col min="2" max="2" width="19.08984375" bestFit="1" customWidth="1"/>
    <col min="3" max="3" width="17.81640625" customWidth="1"/>
  </cols>
  <sheetData>
    <row r="3" spans="2:9" ht="15" thickBot="1" x14ac:dyDescent="0.4">
      <c r="B3" t="s">
        <v>0</v>
      </c>
    </row>
    <row r="4" spans="2:9" ht="15" thickBot="1" x14ac:dyDescent="0.4">
      <c r="G4" s="2" t="s">
        <v>9</v>
      </c>
      <c r="H4" s="4" t="s">
        <v>10</v>
      </c>
      <c r="I4" s="5" t="s">
        <v>17</v>
      </c>
    </row>
    <row r="5" spans="2:9" x14ac:dyDescent="0.35">
      <c r="B5" s="2" t="s">
        <v>1</v>
      </c>
      <c r="C5" s="12">
        <v>22000</v>
      </c>
      <c r="D5" s="4"/>
      <c r="E5" s="5"/>
      <c r="G5" s="6">
        <v>800</v>
      </c>
      <c r="H5" s="7">
        <v>5.3800000000000001E-2</v>
      </c>
      <c r="I5" s="21">
        <v>6.8000000000000005E-2</v>
      </c>
    </row>
    <row r="6" spans="2:9" x14ac:dyDescent="0.35">
      <c r="B6" s="6" t="s">
        <v>2</v>
      </c>
      <c r="C6" s="13">
        <f>C5*D6</f>
        <v>18700</v>
      </c>
      <c r="D6" s="14">
        <v>0.85</v>
      </c>
      <c r="E6" s="8" t="s">
        <v>11</v>
      </c>
      <c r="G6" s="6">
        <v>720</v>
      </c>
      <c r="H6" s="7">
        <v>6.8900000000000003E-2</v>
      </c>
      <c r="I6" s="21">
        <v>9.0399999999999994E-2</v>
      </c>
    </row>
    <row r="7" spans="2:9" x14ac:dyDescent="0.35">
      <c r="B7" s="6" t="s">
        <v>18</v>
      </c>
      <c r="C7" s="15" t="s">
        <v>10</v>
      </c>
      <c r="E7" s="8"/>
      <c r="G7" s="6">
        <v>640</v>
      </c>
      <c r="H7" s="7">
        <v>9.6199999999999994E-2</v>
      </c>
      <c r="I7" s="21">
        <v>0.13719999999999999</v>
      </c>
    </row>
    <row r="8" spans="2:9" x14ac:dyDescent="0.35">
      <c r="B8" s="6" t="s">
        <v>4</v>
      </c>
      <c r="C8" s="15">
        <v>5</v>
      </c>
      <c r="D8" t="s">
        <v>15</v>
      </c>
      <c r="E8" s="8"/>
      <c r="G8" s="6">
        <v>580</v>
      </c>
      <c r="H8" s="7">
        <v>0.1285</v>
      </c>
      <c r="I8" s="21">
        <v>0.18970000000000001</v>
      </c>
    </row>
    <row r="9" spans="2:9" ht="15" thickBot="1" x14ac:dyDescent="0.4">
      <c r="B9" s="6" t="s">
        <v>3</v>
      </c>
      <c r="C9" s="15">
        <v>800</v>
      </c>
      <c r="D9" t="s">
        <v>12</v>
      </c>
      <c r="E9" s="8"/>
      <c r="G9" s="9">
        <v>500</v>
      </c>
      <c r="H9" s="22">
        <v>0.15620000000000001</v>
      </c>
      <c r="I9" s="23">
        <v>0.2157</v>
      </c>
    </row>
    <row r="10" spans="2:9" x14ac:dyDescent="0.35">
      <c r="B10" s="6" t="s">
        <v>5</v>
      </c>
      <c r="C10" s="7" cm="1">
        <f t="array" ref="C10">INDEX(H5:I9,_xlfn.XMATCH(C9,G5:G9),_xlfn.XMATCH(C7,H4:I4))</f>
        <v>5.3800000000000001E-2</v>
      </c>
      <c r="E10" s="8"/>
    </row>
    <row r="11" spans="2:9" x14ac:dyDescent="0.35">
      <c r="B11" s="6"/>
      <c r="E11" s="8"/>
    </row>
    <row r="12" spans="2:9" ht="15" thickBot="1" x14ac:dyDescent="0.4">
      <c r="B12" s="9" t="s">
        <v>6</v>
      </c>
      <c r="C12" s="16">
        <f>PMT(C10/12,C8*12,C6)</f>
        <v>-356.15689327587353</v>
      </c>
      <c r="D12" s="10"/>
      <c r="E12" s="11"/>
    </row>
    <row r="13" spans="2:9" x14ac:dyDescent="0.35">
      <c r="C13" s="1"/>
    </row>
    <row r="14" spans="2:9" ht="15" thickBot="1" x14ac:dyDescent="0.4"/>
    <row r="15" spans="2:9" x14ac:dyDescent="0.35">
      <c r="B15" s="2" t="s">
        <v>7</v>
      </c>
      <c r="C15" s="3">
        <v>500</v>
      </c>
      <c r="D15" s="4" t="s">
        <v>12</v>
      </c>
      <c r="E15" s="5"/>
    </row>
    <row r="16" spans="2:9" x14ac:dyDescent="0.35">
      <c r="B16" s="6" t="s">
        <v>8</v>
      </c>
      <c r="C16" s="7" cm="1">
        <f t="array" ref="C16">INDEX(H5:I9,_xlfn.XMATCH(C15,G5:G9),_xlfn.XMATCH(C7,H4:I4))</f>
        <v>0.15620000000000001</v>
      </c>
      <c r="E16" s="8"/>
    </row>
    <row r="17" spans="2:5" x14ac:dyDescent="0.35">
      <c r="B17" s="6"/>
      <c r="E17" s="20" t="s">
        <v>16</v>
      </c>
    </row>
    <row r="18" spans="2:5" x14ac:dyDescent="0.35">
      <c r="B18" s="6" t="s">
        <v>13</v>
      </c>
      <c r="C18" s="1">
        <f>PMT(C16/12,C8*12,C6)</f>
        <v>-450.98065961506956</v>
      </c>
      <c r="E18" s="18">
        <f>C18/C12</f>
        <v>1.2662415585081686</v>
      </c>
    </row>
    <row r="19" spans="2:5" ht="15" thickBot="1" x14ac:dyDescent="0.4">
      <c r="B19" s="9" t="s">
        <v>14</v>
      </c>
      <c r="C19" s="17">
        <f>NPER(C16/12,C12,C6)/12</f>
        <v>7.4117203441392077</v>
      </c>
      <c r="D19" s="10" t="s">
        <v>15</v>
      </c>
      <c r="E19" s="19">
        <f>C19/C8</f>
        <v>1.4823440688278415</v>
      </c>
    </row>
  </sheetData>
  <dataValidations count="2">
    <dataValidation type="list" allowBlank="1" showInputMessage="1" showErrorMessage="1" sqref="C9 C15" xr:uid="{5B90E7F2-6E0B-4601-AFFB-7F484CBA6864}">
      <formula1>$G$5:$G$9</formula1>
    </dataValidation>
    <dataValidation type="list" allowBlank="1" showInputMessage="1" showErrorMessage="1" sqref="C7" xr:uid="{BF6377E3-FCAB-4B6D-8F52-4F99862969C3}">
      <formula1>$H$4:$I$4</formula1>
    </dataValidation>
  </dataValidations>
  <pageMargins left="0.7" right="0.7" top="0.75" bottom="0.75" header="0.3" footer="0.3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1. Loan Calculator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Andy Davidson</dc:creator>
  <cp:lastModifiedBy>Jack Marley-Payne</cp:lastModifiedBy>
  <dcterms:created xsi:type="dcterms:W3CDTF">2025-09-07T18:11:15Z</dcterms:created>
  <dcterms:modified xsi:type="dcterms:W3CDTF">2025-12-11T16:19:57Z</dcterms:modified>
</cp:coreProperties>
</file>